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Gavin.Bird\Downloads\"/>
    </mc:Choice>
  </mc:AlternateContent>
  <xr:revisionPtr revIDLastSave="0" documentId="13_ncr:1_{CE6B09E2-3F24-443A-8177-005B4E98D5A5}" xr6:coauthVersionLast="47" xr6:coauthVersionMax="47" xr10:uidLastSave="{00000000-0000-0000-0000-000000000000}"/>
  <bookViews>
    <workbookView xWindow="-98" yWindow="-98" windowWidth="20715" windowHeight="13155" xr2:uid="{00000000-000D-0000-FFFF-FFFF00000000}"/>
  </bookViews>
  <sheets>
    <sheet name="Managed Funds" sheetId="1" r:id="rId1"/>
    <sheet name="Sheet1" sheetId="2" r:id="rId2"/>
  </sheets>
  <definedNames>
    <definedName name="_xlnm._FilterDatabase" localSheetId="0" hidden="1">'Managed Funds'!$A$25:$F$25</definedName>
    <definedName name="_xlnm.Print_Titles" localSheetId="0">'Managed Funds'!$1:$16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1" l="1"/>
  <c r="F37" i="1"/>
  <c r="F40" i="1"/>
  <c r="F72" i="1"/>
  <c r="F182" i="1"/>
  <c r="E182" i="1"/>
  <c r="F181" i="1"/>
  <c r="E181" i="1"/>
  <c r="F180" i="1"/>
  <c r="E180" i="1"/>
  <c r="F179" i="1"/>
  <c r="E179" i="1"/>
  <c r="F178" i="1"/>
  <c r="E178" i="1"/>
  <c r="F177" i="1"/>
  <c r="E177" i="1"/>
  <c r="F176" i="1"/>
  <c r="E176" i="1"/>
  <c r="F175" i="1"/>
  <c r="E175" i="1"/>
  <c r="F174" i="1"/>
  <c r="E174" i="1"/>
  <c r="F173" i="1"/>
  <c r="E173" i="1"/>
  <c r="F172" i="1"/>
  <c r="E172" i="1"/>
  <c r="F171" i="1"/>
  <c r="E171" i="1"/>
  <c r="F170" i="1"/>
  <c r="E170" i="1"/>
  <c r="F169" i="1"/>
  <c r="E169" i="1"/>
  <c r="F168" i="1"/>
  <c r="E168" i="1"/>
  <c r="F167" i="1"/>
  <c r="E167" i="1"/>
  <c r="F166" i="1"/>
  <c r="E166" i="1"/>
  <c r="F165" i="1"/>
  <c r="E165" i="1"/>
  <c r="F164" i="1"/>
  <c r="E164" i="1"/>
  <c r="F163" i="1"/>
  <c r="E163" i="1"/>
  <c r="F162" i="1"/>
  <c r="E162" i="1"/>
  <c r="F161" i="1"/>
  <c r="E161" i="1"/>
  <c r="F160" i="1"/>
  <c r="E160" i="1"/>
  <c r="F159" i="1"/>
  <c r="E159" i="1"/>
  <c r="F158" i="1"/>
  <c r="E158" i="1"/>
  <c r="F157" i="1"/>
  <c r="E157" i="1"/>
  <c r="F156" i="1"/>
  <c r="E156" i="1"/>
  <c r="F155" i="1"/>
  <c r="E155" i="1"/>
  <c r="F154" i="1"/>
  <c r="E154" i="1"/>
  <c r="F153" i="1"/>
  <c r="E153" i="1"/>
  <c r="F152" i="1"/>
  <c r="E152" i="1"/>
  <c r="F151" i="1"/>
  <c r="E151" i="1"/>
  <c r="F150" i="1"/>
  <c r="E150" i="1"/>
  <c r="F149" i="1"/>
  <c r="E149" i="1"/>
  <c r="F148" i="1"/>
  <c r="E148" i="1"/>
  <c r="F147" i="1"/>
  <c r="E147" i="1"/>
  <c r="F146" i="1"/>
  <c r="E146" i="1"/>
  <c r="F145" i="1"/>
  <c r="E145" i="1"/>
  <c r="F144" i="1"/>
  <c r="E144" i="1"/>
  <c r="F143" i="1"/>
  <c r="E143" i="1"/>
  <c r="F142" i="1"/>
  <c r="E142" i="1"/>
  <c r="F141" i="1"/>
  <c r="E141" i="1"/>
  <c r="F140" i="1"/>
  <c r="E140" i="1"/>
  <c r="F139" i="1"/>
  <c r="E139" i="1"/>
  <c r="F138" i="1"/>
  <c r="E138" i="1"/>
  <c r="F137" i="1"/>
  <c r="E137" i="1"/>
  <c r="F136" i="1"/>
  <c r="E136" i="1"/>
  <c r="F135" i="1"/>
  <c r="E135" i="1"/>
  <c r="F134" i="1"/>
  <c r="E134" i="1"/>
  <c r="F133" i="1"/>
  <c r="E133" i="1"/>
  <c r="F132" i="1"/>
  <c r="E132" i="1"/>
  <c r="F131" i="1"/>
  <c r="E131" i="1"/>
  <c r="F130" i="1"/>
  <c r="E130" i="1"/>
  <c r="F129" i="1"/>
  <c r="E129" i="1"/>
  <c r="F128" i="1"/>
  <c r="E128" i="1"/>
  <c r="F127" i="1"/>
  <c r="E127" i="1"/>
  <c r="F126" i="1"/>
  <c r="E126" i="1"/>
  <c r="F125" i="1"/>
  <c r="E125" i="1"/>
  <c r="F124" i="1"/>
  <c r="E124" i="1"/>
  <c r="F123" i="1"/>
  <c r="E123" i="1"/>
  <c r="F122" i="1"/>
  <c r="E122" i="1"/>
  <c r="F121" i="1"/>
  <c r="E121" i="1"/>
  <c r="F120" i="1"/>
  <c r="E120" i="1"/>
  <c r="F119" i="1"/>
  <c r="E119" i="1"/>
  <c r="F118" i="1"/>
  <c r="E118" i="1"/>
  <c r="F117" i="1"/>
  <c r="E117" i="1"/>
  <c r="F116" i="1"/>
  <c r="E116" i="1"/>
  <c r="F115" i="1"/>
  <c r="E115" i="1"/>
  <c r="F114" i="1"/>
  <c r="E114" i="1"/>
  <c r="F113" i="1"/>
  <c r="E113" i="1"/>
  <c r="F112" i="1"/>
  <c r="E112" i="1"/>
  <c r="F111" i="1"/>
  <c r="E111" i="1"/>
  <c r="F110" i="1"/>
  <c r="E110" i="1"/>
  <c r="F109" i="1"/>
  <c r="E109" i="1"/>
  <c r="F108" i="1"/>
  <c r="E108" i="1"/>
  <c r="F107" i="1"/>
  <c r="E107" i="1"/>
  <c r="F106" i="1"/>
  <c r="E106" i="1"/>
  <c r="F105" i="1"/>
  <c r="E105" i="1"/>
  <c r="F104" i="1"/>
  <c r="E104" i="1"/>
  <c r="F103" i="1"/>
  <c r="E103" i="1"/>
  <c r="F102" i="1"/>
  <c r="E102" i="1"/>
  <c r="F101" i="1"/>
  <c r="E101" i="1"/>
  <c r="F100" i="1"/>
  <c r="E100" i="1"/>
  <c r="F99" i="1"/>
  <c r="E99" i="1"/>
  <c r="F98" i="1"/>
  <c r="E98" i="1"/>
  <c r="F97" i="1"/>
  <c r="E97" i="1"/>
  <c r="F91" i="1"/>
  <c r="E91" i="1"/>
  <c r="F90" i="1"/>
  <c r="E90" i="1"/>
  <c r="F89" i="1"/>
  <c r="E89" i="1"/>
  <c r="F88" i="1"/>
  <c r="E88" i="1"/>
  <c r="F87" i="1"/>
  <c r="E87" i="1"/>
  <c r="F86" i="1"/>
  <c r="E86" i="1"/>
  <c r="F85" i="1"/>
  <c r="E85" i="1"/>
  <c r="F84" i="1"/>
  <c r="E84" i="1"/>
  <c r="F83" i="1"/>
  <c r="E83" i="1"/>
  <c r="F82" i="1"/>
  <c r="E82" i="1"/>
  <c r="F81" i="1"/>
  <c r="E81" i="1"/>
  <c r="F80" i="1"/>
  <c r="E80" i="1"/>
  <c r="F79" i="1"/>
  <c r="E79" i="1"/>
  <c r="F78" i="1"/>
  <c r="E78" i="1"/>
  <c r="F77" i="1"/>
  <c r="E77" i="1"/>
  <c r="F76" i="1"/>
  <c r="E76" i="1"/>
  <c r="F75" i="1"/>
  <c r="E75" i="1"/>
  <c r="F74" i="1"/>
  <c r="E74" i="1"/>
  <c r="F73" i="1"/>
  <c r="E73" i="1"/>
  <c r="E72" i="1"/>
  <c r="F71" i="1"/>
  <c r="E71" i="1"/>
  <c r="F70" i="1"/>
  <c r="E70" i="1"/>
  <c r="F69" i="1"/>
  <c r="E69" i="1"/>
  <c r="F68" i="1"/>
  <c r="E68" i="1"/>
  <c r="F67" i="1"/>
  <c r="E67" i="1"/>
  <c r="F66" i="1"/>
  <c r="E66" i="1"/>
  <c r="F65" i="1"/>
  <c r="E65" i="1"/>
  <c r="F64" i="1"/>
  <c r="E64" i="1"/>
  <c r="F63" i="1"/>
  <c r="E63" i="1"/>
  <c r="F62" i="1"/>
  <c r="E62" i="1"/>
  <c r="F61" i="1"/>
  <c r="E61" i="1"/>
  <c r="F60" i="1"/>
  <c r="E60" i="1"/>
  <c r="F59" i="1"/>
  <c r="E59" i="1"/>
  <c r="F58" i="1"/>
  <c r="E58" i="1"/>
  <c r="F57" i="1"/>
  <c r="E57" i="1"/>
  <c r="F56" i="1"/>
  <c r="E56" i="1"/>
  <c r="F55" i="1"/>
  <c r="E55" i="1"/>
  <c r="F54" i="1"/>
  <c r="E54" i="1"/>
  <c r="F53" i="1"/>
  <c r="E53" i="1"/>
  <c r="F52" i="1"/>
  <c r="E52" i="1"/>
  <c r="F51" i="1"/>
  <c r="E51" i="1"/>
  <c r="F50" i="1"/>
  <c r="E50" i="1"/>
  <c r="F49" i="1"/>
  <c r="E49" i="1"/>
  <c r="F48" i="1"/>
  <c r="E48" i="1"/>
  <c r="F47" i="1"/>
  <c r="E47" i="1"/>
  <c r="F46" i="1"/>
  <c r="E46" i="1"/>
  <c r="F45" i="1"/>
  <c r="E45" i="1"/>
  <c r="F44" i="1"/>
  <c r="E44" i="1"/>
  <c r="F43" i="1"/>
  <c r="E43" i="1"/>
  <c r="F42" i="1"/>
  <c r="E42" i="1"/>
  <c r="F41" i="1"/>
  <c r="E41" i="1"/>
  <c r="E40" i="1"/>
  <c r="F39" i="1"/>
  <c r="E39" i="1"/>
  <c r="F38" i="1"/>
  <c r="E38" i="1"/>
  <c r="E37" i="1"/>
  <c r="F36" i="1"/>
  <c r="E36" i="1"/>
  <c r="F35" i="1"/>
  <c r="E35" i="1"/>
  <c r="F34" i="1"/>
  <c r="E34" i="1"/>
  <c r="F33" i="1"/>
  <c r="E33" i="1"/>
  <c r="F32" i="1"/>
  <c r="E32" i="1"/>
  <c r="F31" i="1"/>
  <c r="E31" i="1"/>
  <c r="F30" i="1"/>
  <c r="E30" i="1"/>
  <c r="F29" i="1"/>
  <c r="E29" i="1"/>
  <c r="F28" i="1"/>
  <c r="E28" i="1"/>
  <c r="F27" i="1"/>
  <c r="E27" i="1"/>
  <c r="F26" i="1"/>
  <c r="F1" i="2" a="1"/>
  <c r="F1" i="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<sst xmlns="http://schemas.openxmlformats.org/spreadsheetml/2006/main" count="1052" uniqueCount="444">
  <si>
    <t>4D Global Infrastructure Fund (AUD Hedged)</t>
  </si>
  <si>
    <t>BFL3306AU</t>
  </si>
  <si>
    <t>AB Global Equities Fund</t>
  </si>
  <si>
    <t>ACM0009AU</t>
  </si>
  <si>
    <t>AB Managed Volatility Equities Fund – MVE Class</t>
  </si>
  <si>
    <t>ACM0006AU</t>
  </si>
  <si>
    <t>Australian Equities</t>
  </si>
  <si>
    <t>EQI0028AU</t>
  </si>
  <si>
    <t>ETL0032AU</t>
  </si>
  <si>
    <t>abrdn Multi-Asset Real Return Fund</t>
  </si>
  <si>
    <t>CRS0002AU</t>
  </si>
  <si>
    <t>Allan Gray Australia Equity Fund</t>
  </si>
  <si>
    <t>ETL0060AU</t>
  </si>
  <si>
    <t>Alphinity Global Equity Fund</t>
  </si>
  <si>
    <t>HOW0164AU</t>
  </si>
  <si>
    <t>Alphinity Sustainable Share Fund</t>
  </si>
  <si>
    <t>HOW0121AU</t>
  </si>
  <si>
    <t>Antipodes Global Fund</t>
  </si>
  <si>
    <t>IOF0045AU</t>
  </si>
  <si>
    <t>Antipodes Global Fund — Long</t>
  </si>
  <si>
    <t>WHT0057AU</t>
  </si>
  <si>
    <t>Ardea Real Outcome Fund</t>
  </si>
  <si>
    <t>HOW0098AU</t>
  </si>
  <si>
    <t>Ares Global Credit Income Fund</t>
  </si>
  <si>
    <t>HOW4476AU</t>
  </si>
  <si>
    <t>Arrowstreet Global Equity Fund</t>
  </si>
  <si>
    <t>MAQ0464AU</t>
  </si>
  <si>
    <t>Arrowstreet Global Equity Fund (Hedged)</t>
  </si>
  <si>
    <t>MAQ0079AU</t>
  </si>
  <si>
    <t>Ausbil 130/30 Focus Fund – Wholesale Class</t>
  </si>
  <si>
    <t>AAP0008AU</t>
  </si>
  <si>
    <t>Ausbil Australian Active Equity Fund</t>
  </si>
  <si>
    <t>AAP0103AU</t>
  </si>
  <si>
    <t>Ausbil Australian Emerging Leaders Fund</t>
  </si>
  <si>
    <t>AAP0104AU</t>
  </si>
  <si>
    <t>Barrow Hanley Global Share Fund</t>
  </si>
  <si>
    <t>PER0733AU</t>
  </si>
  <si>
    <t>Bennelong Australian Equities Fund</t>
  </si>
  <si>
    <t>BFL0001AU</t>
  </si>
  <si>
    <t>Bennelong Concentrated Australian Equities Fund</t>
  </si>
  <si>
    <t>BFL0002AU</t>
  </si>
  <si>
    <t>Bennelong ex-20 Australian Equities Fund</t>
  </si>
  <si>
    <t>BFL0004AU</t>
  </si>
  <si>
    <t>Bentham Global Income Fund</t>
  </si>
  <si>
    <t>CSA0038AU</t>
  </si>
  <si>
    <t>Brandywine Global Income Optimiser Fund - Class A</t>
  </si>
  <si>
    <t>SSB0515AU</t>
  </si>
  <si>
    <t>Brandywine Global Opportunistic Equity Fund - Class A</t>
  </si>
  <si>
    <t>SSB1961AU</t>
  </si>
  <si>
    <t>Brandywine Global Opportunistic Fixed Income Fund - Class A</t>
  </si>
  <si>
    <t>SSB0014AU</t>
  </si>
  <si>
    <t>Candriam Sustainable Global Equity Fund</t>
  </si>
  <si>
    <t>AAP0001AU</t>
  </si>
  <si>
    <t>Charter Hall Maxim Property Securities Fund</t>
  </si>
  <si>
    <t>COL0001AU</t>
  </si>
  <si>
    <t>ClearBridge RARE Infrastructure Income Fund - Hedged Class A Units</t>
  </si>
  <si>
    <t>TGP0016AU</t>
  </si>
  <si>
    <t>ClearBridge RARE Infrastructure Income Fund - Unhedged - Class A Units</t>
  </si>
  <si>
    <t>SSB6649AU</t>
  </si>
  <si>
    <t>ClearBridge RARE Infrastructure Value Fund — Hedged CLass A Units</t>
  </si>
  <si>
    <t>TGP0008AU</t>
  </si>
  <si>
    <t>ClearBridge RARE Infrastructure Value Fund — Unhedged Class A Units</t>
  </si>
  <si>
    <t>TGP0034AU</t>
  </si>
  <si>
    <t>Colchester Global Government Bond Fund Class I</t>
  </si>
  <si>
    <t>ETL5525AU</t>
  </si>
  <si>
    <t>ETL1755AU</t>
  </si>
  <si>
    <t>Epoch Global Equity Shareholder Yield (Hedged) Fund</t>
  </si>
  <si>
    <t>GSF0001AU</t>
  </si>
  <si>
    <t>Epoch Global Equity Shareholder Yield (Unhedged) Fund</t>
  </si>
  <si>
    <t>GSF0002AU</t>
  </si>
  <si>
    <t>Fairlight Global Small &amp; Mid Cap Fund (SMID) Class A</t>
  </si>
  <si>
    <t>PIM7802AU</t>
  </si>
  <si>
    <t>Fidelity Australian Equities Fund</t>
  </si>
  <si>
    <t>FID0008AU</t>
  </si>
  <si>
    <t>Firetrail Absolute Return Fund - Class A</t>
  </si>
  <si>
    <t>WHT5134AU</t>
  </si>
  <si>
    <t>Alternatives</t>
  </si>
  <si>
    <t>Firetrail Australian High Conviction Fund - Class A</t>
  </si>
  <si>
    <t>WHT3810AU</t>
  </si>
  <si>
    <t>Firetrail Australian Smaller Companies Fund</t>
  </si>
  <si>
    <t>WHT3093AU</t>
  </si>
  <si>
    <t>Firetrail S3 Global Opportunities Fund (Managed Fund)</t>
  </si>
  <si>
    <t>WHT7794AU</t>
  </si>
  <si>
    <t>Franklin Australian Absolute Return Bond Fund — Class A</t>
  </si>
  <si>
    <t>FRT0027AU</t>
  </si>
  <si>
    <t>Franklin Global Growth Fund - Class A</t>
  </si>
  <si>
    <t>FRT0009AU</t>
  </si>
  <si>
    <t>Franklin Global Growth Fund (Hedged) - Class A</t>
  </si>
  <si>
    <t>FRT6321AU</t>
  </si>
  <si>
    <t>Franklin K2 Athena Fund - Class A</t>
  </si>
  <si>
    <t>SSB0495AU</t>
  </si>
  <si>
    <t>Franklin Multi-Asset Balanced Fund - Class A</t>
  </si>
  <si>
    <t>SSB0700AU</t>
  </si>
  <si>
    <t>Franklin Multi-Asset Conservative Fund - Class A</t>
  </si>
  <si>
    <t>SSB0213AU</t>
  </si>
  <si>
    <t>Franklin Multi-Asset Defensive Fund - Class A</t>
  </si>
  <si>
    <t>SSB1658AU</t>
  </si>
  <si>
    <t>Franklin Multi-Asset Growth Fund - Class A</t>
  </si>
  <si>
    <t>SSB7209AU</t>
  </si>
  <si>
    <t>Franklin Multi-Asset High Growth Fund - Class A</t>
  </si>
  <si>
    <t>SSB1926AU</t>
  </si>
  <si>
    <t>GQG Partners Emerging Markets Equity Fund – A Class</t>
  </si>
  <si>
    <t>ETL4207AU</t>
  </si>
  <si>
    <t>GQG Partners Global Equity Fund – A Class</t>
  </si>
  <si>
    <t>ETL7377AU</t>
  </si>
  <si>
    <t>GQG Partners Global Equity Fund – AUD Hedged Class</t>
  </si>
  <si>
    <t>ETL0666AU</t>
  </si>
  <si>
    <t>Greencape Broadcap Fund</t>
  </si>
  <si>
    <t>HOW0034AU</t>
  </si>
  <si>
    <t>Hamilton Lane Global Private Assets Fund (AUD)</t>
  </si>
  <si>
    <t>PIM1015AU</t>
  </si>
  <si>
    <t>Hyperion Australian Growth Companies Fund</t>
  </si>
  <si>
    <t>BNT0003AU</t>
  </si>
  <si>
    <t>Hyperion Global Growth Companies Fund (Managed Fund)</t>
  </si>
  <si>
    <t>WHT8435AU</t>
  </si>
  <si>
    <t>ICE Fund</t>
  </si>
  <si>
    <t>ETL0062AU</t>
  </si>
  <si>
    <t>JPMorgan Global Bond Fund - Class A Units</t>
  </si>
  <si>
    <t>PER6912AU</t>
  </si>
  <si>
    <t>JPMorgan Global Macro Opportunities Fund</t>
  </si>
  <si>
    <t>PER0758AU</t>
  </si>
  <si>
    <t xml:space="preserve">JPMorgan Global Research Enhanced Index Equity Trust - Class A (Hedged) Units </t>
  </si>
  <si>
    <t>PER0715AU</t>
  </si>
  <si>
    <t xml:space="preserve">JPMorgan Global Research Enhanced Index Equity Trust - Class A Units </t>
  </si>
  <si>
    <t>PER5355AU</t>
  </si>
  <si>
    <t>JPMorgan Global Select Equity Fund - Class A Units</t>
  </si>
  <si>
    <t>PER9997AU</t>
  </si>
  <si>
    <t>JPMorgan Global Select Equity Fund - Class A Units (Hedged)</t>
  </si>
  <si>
    <t>PER7512AU</t>
  </si>
  <si>
    <t>JPMorgan Income Fund</t>
  </si>
  <si>
    <t>PER0716AU</t>
  </si>
  <si>
    <t>Macquarie Income Opportunities Fund</t>
  </si>
  <si>
    <t>MAQ0277AU</t>
  </si>
  <si>
    <t>Martin Currie Equity Income Fund - Class A</t>
  </si>
  <si>
    <t>SSB0043AU</t>
  </si>
  <si>
    <t>Martin Currie Real Income Fund - Class A</t>
  </si>
  <si>
    <t>SSB0026AU</t>
  </si>
  <si>
    <t>Martin Currie Sustainable Equity Fund - Class A</t>
  </si>
  <si>
    <t>SSB0125AU</t>
  </si>
  <si>
    <t>Metrics Direct Income Fund</t>
  </si>
  <si>
    <t>EVO2608AU</t>
  </si>
  <si>
    <t>Morgan Stanley Global Sustain (Hedged)</t>
  </si>
  <si>
    <t>ETL5365AU</t>
  </si>
  <si>
    <t>Morgan Stanley Global Sustain (Unhedged)</t>
  </si>
  <si>
    <t>ETL9199AU</t>
  </si>
  <si>
    <t>Munro Global Growth Fund</t>
  </si>
  <si>
    <t>MUA0002AU</t>
  </si>
  <si>
    <t>OC Premium Small Companies Fund</t>
  </si>
  <si>
    <t>OPS0002AU</t>
  </si>
  <si>
    <t>Orbis Global Equity Fund</t>
  </si>
  <si>
    <t>ETL0463AU</t>
  </si>
  <si>
    <t>Partners Group Global Multi-Asset Fund</t>
  </si>
  <si>
    <t>ETL0431AU</t>
  </si>
  <si>
    <t>Partners Group Global Value</t>
  </si>
  <si>
    <t>ETL0276AU</t>
  </si>
  <si>
    <t>Pendal Horizon Sustainable Australian Share Fund</t>
  </si>
  <si>
    <t>RFA0025AU</t>
  </si>
  <si>
    <t>Pendal Short Term Income Securities Fund</t>
  </si>
  <si>
    <t>WFS0377AU</t>
  </si>
  <si>
    <t>Pendal Sustainable Australian Fixed Interest Fund</t>
  </si>
  <si>
    <t>BTA0507AU</t>
  </si>
  <si>
    <t>Perpetual Diversified Income Fund</t>
  </si>
  <si>
    <t>PER0260AU</t>
  </si>
  <si>
    <t>Perpetual Dynamic Income Fund</t>
  </si>
  <si>
    <t>PER0557AU</t>
  </si>
  <si>
    <t>Perpetual Exact Market Return Fund</t>
  </si>
  <si>
    <t>PER0258AU</t>
  </si>
  <si>
    <t>Plato Australian Shares Income Fund</t>
  </si>
  <si>
    <t>WHT0039AU</t>
  </si>
  <si>
    <t>Plato Global Alpha Fund</t>
  </si>
  <si>
    <t>WHT1465AU</t>
  </si>
  <si>
    <t>Quay Global Real Estate Fund (AUD Hedged)</t>
  </si>
  <si>
    <t>BFL3333AU</t>
  </si>
  <si>
    <t>Realindex Australian Share Value - Class A</t>
  </si>
  <si>
    <t>FSF0976AU</t>
  </si>
  <si>
    <t>Realindex Australian Small Companies Value - Class A</t>
  </si>
  <si>
    <t>FSF0978AU</t>
  </si>
  <si>
    <t>Realindex Emerging Markets Value - Class A</t>
  </si>
  <si>
    <t>FSF1101AU</t>
  </si>
  <si>
    <t>Realindex Global Share Value - Class A</t>
  </si>
  <si>
    <t>FSF0974AU</t>
  </si>
  <si>
    <t>Realindex Global Share Value Hedged - Class A</t>
  </si>
  <si>
    <t>FSF0975AU</t>
  </si>
  <si>
    <t>Resolution Capital Global Property Securities Fund</t>
  </si>
  <si>
    <t>WHT0015AU</t>
  </si>
  <si>
    <t>Resolution Capital Global Property Securities Fund (Hedged) — Series II</t>
  </si>
  <si>
    <t>IOF0081AU</t>
  </si>
  <si>
    <t>Resolution Capital Global Property Securities Fund (Unhedged) — Series II</t>
  </si>
  <si>
    <t>IOF0184AU</t>
  </si>
  <si>
    <t>Royce Global Small-Cap Premier Fund - Class A</t>
  </si>
  <si>
    <t>SSB9218AU</t>
  </si>
  <si>
    <t>SGH Australian Small Companies Fund (prev abrdn)</t>
  </si>
  <si>
    <t>CSA0131AU</t>
  </si>
  <si>
    <t>SGH LaSalle Concentrated Global Property Fund</t>
  </si>
  <si>
    <t>ETL0394AU</t>
  </si>
  <si>
    <t>SGH Property Income Fund</t>
  </si>
  <si>
    <t>ETL0119AU</t>
  </si>
  <si>
    <t>Skerryvore Global Emerging Markets All-Cap Equity Fund</t>
  </si>
  <si>
    <t>BFL3229AU</t>
  </si>
  <si>
    <t>Solaris Australian Equity Long Short Fund</t>
  </si>
  <si>
    <t>WHT3859AU</t>
  </si>
  <si>
    <t>Solaris Core Australian Equity Fund (Performance Alignment)</t>
  </si>
  <si>
    <t>SOL0001AU</t>
  </si>
  <si>
    <t>Spheria Australian Smaller Companies Fund</t>
  </si>
  <si>
    <t>WHT0008AU</t>
  </si>
  <si>
    <t>State Street Global Equity Fund</t>
  </si>
  <si>
    <t>SST0050AU</t>
  </si>
  <si>
    <t>Talaria Global Equity (Unhedged)</t>
  </si>
  <si>
    <t>AUS0035AU</t>
  </si>
  <si>
    <t>Talaria Global Equity Fund - Currency Hedged</t>
  </si>
  <si>
    <t>WFS0547AU</t>
  </si>
  <si>
    <t>Vertium Equity Income Fund</t>
  </si>
  <si>
    <t>OPS1827AU</t>
  </si>
  <si>
    <t>Western Asset Australian Bond Fund - Class A</t>
  </si>
  <si>
    <t>SSB0122AU</t>
  </si>
  <si>
    <t>Western Asset Global Bond Fund - Class A</t>
  </si>
  <si>
    <t>SSB8320AU</t>
  </si>
  <si>
    <t>abrdn Sustainable Asian Opportunities Fund</t>
  </si>
  <si>
    <t>abrdn Sustainable Emerging Opportunities Fund</t>
  </si>
  <si>
    <t>Multi-Asset</t>
  </si>
  <si>
    <t>Term Deposits</t>
  </si>
  <si>
    <t>Code</t>
  </si>
  <si>
    <t>Disclosure Document</t>
  </si>
  <si>
    <t>Managed Funds</t>
  </si>
  <si>
    <t>Investment Name</t>
  </si>
  <si>
    <t>APIR Code</t>
  </si>
  <si>
    <t>Sector</t>
  </si>
  <si>
    <t>Style</t>
  </si>
  <si>
    <t>Airlie Australian Share Fund</t>
  </si>
  <si>
    <t>MGE9705AU</t>
  </si>
  <si>
    <t>Airlie Australian Small Companies Fund</t>
  </si>
  <si>
    <t>MGE1188AU</t>
  </si>
  <si>
    <t>Arrowstreet Global Small Companies No. 2 Fund  – Class I Units</t>
  </si>
  <si>
    <t>MAQ8493AU</t>
  </si>
  <si>
    <t>Ausbil Active Sustainable Equity Fund</t>
  </si>
  <si>
    <t>AAP3940AU</t>
  </si>
  <si>
    <t>Ausbil Australian Small Cap Fund</t>
  </si>
  <si>
    <t>AAP5529AU</t>
  </si>
  <si>
    <t>Bentham Global Income Fund C</t>
  </si>
  <si>
    <t>CSI7384AU</t>
  </si>
  <si>
    <t>Colchester Emerging Markets Bond Fund - Class I</t>
  </si>
  <si>
    <t>ETL3065AU</t>
  </si>
  <si>
    <t>EAM Global Small Companies Fund</t>
  </si>
  <si>
    <t>Eiger Australian Small Companies Fund</t>
  </si>
  <si>
    <t>HOW2967AU</t>
  </si>
  <si>
    <t>First Sentier Australian MidCap Fund</t>
  </si>
  <si>
    <t>FSF8777AU</t>
  </si>
  <si>
    <t>First Sentier Australian Small Companies Long Short Opportunities Fund</t>
  </si>
  <si>
    <t>PIM2344AU</t>
  </si>
  <si>
    <t>First Sentier Cash Fund - Class A</t>
  </si>
  <si>
    <t>PIM3425AU</t>
  </si>
  <si>
    <t>First Sentier Concentrated Australian Share Fund</t>
  </si>
  <si>
    <t>PIM0760AU</t>
  </si>
  <si>
    <t>First Sentier Ex-20 Australian Share Fund</t>
  </si>
  <si>
    <t>PIM1925AU</t>
  </si>
  <si>
    <t>First Sentier Global Listed Infrastructure Fund - Hedged</t>
  </si>
  <si>
    <t>FSF1241AU</t>
  </si>
  <si>
    <t>First Sentier Global Listed Infrastructure Fund - Unhedged</t>
  </si>
  <si>
    <t>PIM8891AU</t>
  </si>
  <si>
    <t>First Sentier Global Property Securities Fund - Hedged</t>
  </si>
  <si>
    <t>PIM2485AU</t>
  </si>
  <si>
    <t>First Sentier Global Property Securities Fund - Unhedged</t>
  </si>
  <si>
    <t>PIM7001AU</t>
  </si>
  <si>
    <t>First Sentier Responsible Listed Infrastructure Fund - Hedged</t>
  </si>
  <si>
    <t>PIM6646AU</t>
  </si>
  <si>
    <t>First Sentier Responsible Listed Infrastructure Fund - Unhedged Class</t>
  </si>
  <si>
    <t>PIM0541AU</t>
  </si>
  <si>
    <t>FSSA Asian Growth Fund</t>
  </si>
  <si>
    <t>FSF1773AU</t>
  </si>
  <si>
    <t>FSSA Global Emerging Markets Focus</t>
  </si>
  <si>
    <t>FSF8443AU</t>
  </si>
  <si>
    <t>Greencape High Conviction Fund</t>
  </si>
  <si>
    <t>HOW0035AU</t>
  </si>
  <si>
    <t>Impax Sustainable Leaders Fund</t>
  </si>
  <si>
    <t>ETL8171AU</t>
  </si>
  <si>
    <t>Janus Henderson Global Multi-Strategy Institutional AUD</t>
  </si>
  <si>
    <t>HGI1794AU</t>
  </si>
  <si>
    <t>Janus Henderson Tactical Income Fund</t>
  </si>
  <si>
    <t>IOF0145AU</t>
  </si>
  <si>
    <t>JPMorgan Global Strategic Bond Fund</t>
  </si>
  <si>
    <t>PER0727AU</t>
  </si>
  <si>
    <t>Magellan Core Infrastructure Fund</t>
  </si>
  <si>
    <t>MGE9182AU</t>
  </si>
  <si>
    <t>Magellan Global Fund (Hedged)</t>
  </si>
  <si>
    <t>MGE0007AU</t>
  </si>
  <si>
    <t>Magellan Global Fund (Open class)</t>
  </si>
  <si>
    <t>MGE0001AU</t>
  </si>
  <si>
    <t>Magellan Infrastructure Fund</t>
  </si>
  <si>
    <t>MGE0002AU</t>
  </si>
  <si>
    <t>Magellan Infrastructure Fund (Unhedged)</t>
  </si>
  <si>
    <t>MGE0006AU</t>
  </si>
  <si>
    <t>PIMCO ESG Global Bond Fund</t>
  </si>
  <si>
    <t>PIC6396AU</t>
  </si>
  <si>
    <t>PIMCO Global Bond Fund</t>
  </si>
  <si>
    <t>ETL0018AU</t>
  </si>
  <si>
    <t>PIMCO Income Fund</t>
  </si>
  <si>
    <t>ETL0458AU</t>
  </si>
  <si>
    <t>Platypus Australian Equities Fund - Wholesale Units</t>
  </si>
  <si>
    <t>AUS0030AU</t>
  </si>
  <si>
    <t>Resolution Capital Global Property Securities Fund - Class C</t>
  </si>
  <si>
    <t>WHT7374AU</t>
  </si>
  <si>
    <t>Stewart Investors Global Emerging Markets Leaders Sustainability Fund</t>
  </si>
  <si>
    <t>PIM1937AU</t>
  </si>
  <si>
    <t>Stewart Investors Worldwide Leaders Sustainability Fund</t>
  </si>
  <si>
    <t>PIM6160AU</t>
  </si>
  <si>
    <t>Stewart Investors Worldwide Sustainability Fund</t>
  </si>
  <si>
    <t>FSF1675AU</t>
  </si>
  <si>
    <t>Managed Portfolios</t>
  </si>
  <si>
    <t>iQ Accumulation Conservative Portfolio</t>
  </si>
  <si>
    <t>iQ Accumulation Balanced Portfolio</t>
  </si>
  <si>
    <t>iQ Accumulation Growth Portfolio</t>
  </si>
  <si>
    <t>iQ Accumulation High Growth Portfolio</t>
  </si>
  <si>
    <t>iQ Income Conservative Portfolio</t>
  </si>
  <si>
    <t>iQ Income Balanced Portfolio</t>
  </si>
  <si>
    <t>iQ Income Growth Portfolio</t>
  </si>
  <si>
    <t>ASX Listed Securities</t>
  </si>
  <si>
    <t>Individual Shares within ASX 100 Index</t>
  </si>
  <si>
    <t>Individual Shares outside ASX 100 Index</t>
  </si>
  <si>
    <t>ETFs</t>
  </si>
  <si>
    <t>ETF - Alternatives</t>
  </si>
  <si>
    <t>LICs &amp; LITs</t>
  </si>
  <si>
    <t>NAB Platform Term Deposit</t>
  </si>
  <si>
    <t>Property</t>
  </si>
  <si>
    <t>Equity Global Infrastructure - Currency Hedged</t>
  </si>
  <si>
    <t>International Equities</t>
  </si>
  <si>
    <t>Equity World Large Blend</t>
  </si>
  <si>
    <t>Equity Australia Large Blend</t>
  </si>
  <si>
    <t>Multisector Flexible</t>
  </si>
  <si>
    <t>Equity Asia Pacific w/o Japan</t>
  </si>
  <si>
    <t>Equity Emerging Markets</t>
  </si>
  <si>
    <t>Equity Australia Mid/Small Blend</t>
  </si>
  <si>
    <t>Equity Australia Large Value</t>
  </si>
  <si>
    <t>Equity World Large Value</t>
  </si>
  <si>
    <t>Alternative - Other</t>
  </si>
  <si>
    <t>Fixed Income</t>
  </si>
  <si>
    <t>Non Investment Grade Debt</t>
  </si>
  <si>
    <t>Equity World - Currency Hedged</t>
  </si>
  <si>
    <t>Equity World Mid/Small</t>
  </si>
  <si>
    <t>Equity Australia Large Growth</t>
  </si>
  <si>
    <t>Equity Australia Mid/Small Growth</t>
  </si>
  <si>
    <t>Unconstrained Fixed Income</t>
  </si>
  <si>
    <t>Bonds - Global</t>
  </si>
  <si>
    <t>Equity Australia Real Estate</t>
  </si>
  <si>
    <t>Equity Global Infrastructure</t>
  </si>
  <si>
    <t>Bonds - Emerging Market Debt</t>
  </si>
  <si>
    <t>Cash</t>
  </si>
  <si>
    <t>Australian Cash</t>
  </si>
  <si>
    <t>Equity Global Real Estate</t>
  </si>
  <si>
    <t>Equity World Large Growth</t>
  </si>
  <si>
    <t>Alternative - Multistrategy</t>
  </si>
  <si>
    <t>Multisector Balanced</t>
  </si>
  <si>
    <t>Multisector Moderate</t>
  </si>
  <si>
    <t>Multisector Conservative</t>
  </si>
  <si>
    <t>Multisector Growth</t>
  </si>
  <si>
    <t>Multisector Aggressive</t>
  </si>
  <si>
    <t>Other</t>
  </si>
  <si>
    <t>Alternative - Private Equity</t>
  </si>
  <si>
    <t>Bonds - Australia</t>
  </si>
  <si>
    <t>Alternative - Macro Trading</t>
  </si>
  <si>
    <t>Diversified Credit</t>
  </si>
  <si>
    <t>Australia Equity Income</t>
  </si>
  <si>
    <t>Equity Australia Other</t>
  </si>
  <si>
    <t>Alternative - Private Debt</t>
  </si>
  <si>
    <t>Equity World Long Short</t>
  </si>
  <si>
    <t>Multi-asset</t>
  </si>
  <si>
    <t>Australian Short Term Fixed Interest</t>
  </si>
  <si>
    <t>Equity Australia Mid/Small Value</t>
  </si>
  <si>
    <t>Equity World Other</t>
  </si>
  <si>
    <t>Index</t>
  </si>
  <si>
    <t>https://www.iconiqwrap.com.au/disclosures-and-forms/</t>
  </si>
  <si>
    <t>IconiQ Investment</t>
  </si>
  <si>
    <t>Investment Menu</t>
  </si>
  <si>
    <t>The information in this document forms part of the IconiQ Investment Investor Directed Portfolio Service (IDPS) Guide dated 18 November 2024.
This Investment Menu lists:
•    Investment options (Accessible Investments) available through IconiQ Investment.</t>
  </si>
  <si>
    <r>
      <rPr>
        <b/>
        <sz val="10"/>
        <rFont val="Gotham"/>
      </rPr>
      <t>Operator</t>
    </r>
    <r>
      <rPr>
        <sz val="10"/>
        <rFont val="Gotham"/>
      </rPr>
      <t xml:space="preserve">
This Investment Menu is issued by Ventura Investment Management Ltd (ABN 49 092 375 258, AFSL 253045) (Ventura) in its capacity as the Operator of IconiQ Investment.
</t>
    </r>
    <r>
      <rPr>
        <b/>
        <sz val="10"/>
        <rFont val="Gotham"/>
      </rPr>
      <t>Important Information</t>
    </r>
    <r>
      <rPr>
        <sz val="10"/>
        <rFont val="Gotham"/>
      </rPr>
      <t xml:space="preserve">
The information contained in this Investment Menu: 
- is general information only and does not take into account your particular objectives, your financial situation, needs or circumstances, and does not constitute financial product advice and should not be taken as advice or a recommendation to invest through the IDPS. You should consider obtaining professional advice tailored to your personal circumstances before making an investment decision; and
- is given in good faith and has been derived from sources believed to be accurate at the reported date. However, it is an overview only and should not be considered a comprehensive statement on any matter nor relied upon as such. No company in the Centrepoint Alliance Limited Group, including the Operator, nor any of their related entities, employees, or directors give any warranty of reliability or accuracy or accepts any responsibility arising in any other way including by reason of negligence for errors or omissions. This disclaimer is subject to any requirement of the law. 
We may update this document from time to time without prior notice. 
The latest version is available on the IconiQ website at www.iconiqwrap.com.au. Refer to the relevant disclosure documentation, which may be obtained on request and free of charge from your adviser or by contacting us.</t>
    </r>
  </si>
  <si>
    <r>
      <rPr>
        <b/>
        <sz val="11"/>
        <rFont val="Gotham"/>
      </rPr>
      <t>Notes:</t>
    </r>
    <r>
      <rPr>
        <sz val="11"/>
        <rFont val="Gotham"/>
      </rPr>
      <t xml:space="preserve">
* Illiquid - this investment may take longer than 30 days to be redeemed.</t>
    </r>
  </si>
  <si>
    <t>ANZ Term Deposits *</t>
  </si>
  <si>
    <t>NAB Term Deposits *</t>
  </si>
  <si>
    <t>Ausbil Australian SmallCap Fund</t>
  </si>
  <si>
    <t>AUS0354AU</t>
  </si>
  <si>
    <t>Platypus Australian Equities Fund - Institutional Units</t>
  </si>
  <si>
    <t xml:space="preserve">SGH Australian Small Companies Fund </t>
  </si>
  <si>
    <t>DAM2442AU</t>
  </si>
  <si>
    <t>Ironbark Robeco Global Developed Enhanced Index Equity Fund – Class A (Unhedged)    </t>
  </si>
  <si>
    <t>DAM5404AU</t>
  </si>
  <si>
    <t>Ironbark Robeco Global Developed Enhanced Index Equity Fund – Class H (Hedged)     </t>
  </si>
  <si>
    <t>DAM7739AU</t>
  </si>
  <si>
    <t>Ironbark Apis Global Small Companies</t>
  </si>
  <si>
    <t>abrdn Asian Opportunities Fund</t>
  </si>
  <si>
    <t>PIMCO Global Bond Fund — Wholesale Class</t>
  </si>
  <si>
    <t>abrdn Emerging Opportunities Fund</t>
  </si>
  <si>
    <t>ETL0041AU</t>
  </si>
  <si>
    <t>MFS Hedged Global Equity Trust</t>
  </si>
  <si>
    <t>ETL0112AU</t>
  </si>
  <si>
    <t>PIMCO Global Bond Fund (institutional class)</t>
  </si>
  <si>
    <t>PIMCO Income Fund (retail class)</t>
  </si>
  <si>
    <t>ETL0535AU</t>
  </si>
  <si>
    <t>Nanuk New World Fund (Currency Hedged)</t>
  </si>
  <si>
    <t>GQG Partners Global Equity Fund - AUD Hedged Class</t>
  </si>
  <si>
    <t xml:space="preserve">EAM Global Small Companies Fund </t>
  </si>
  <si>
    <t>ETL3984AU</t>
  </si>
  <si>
    <t>MFS Global Equity Trust II - Class I Hedged</t>
  </si>
  <si>
    <t>GQG Partners Emerging Markets Equity Fund - A Class</t>
  </si>
  <si>
    <t>ETL5737AU</t>
  </si>
  <si>
    <t>Morgan Stanley Global Quality (Hedged)</t>
  </si>
  <si>
    <t>GQG Partners Global Equity Fund - A Class</t>
  </si>
  <si>
    <t>ETL8936AU</t>
  </si>
  <si>
    <t>Morgan Stanley Global Quality (Unhedged)</t>
  </si>
  <si>
    <t>HFL0104AU</t>
  </si>
  <si>
    <t>Fulcrum Diversified Investments Fund</t>
  </si>
  <si>
    <t>Resolution Capital Global Property Securities Fund  — Series II</t>
  </si>
  <si>
    <t>LAZ6803AU</t>
  </si>
  <si>
    <t>Lazard Global Equity Franchise Fund - Class S</t>
  </si>
  <si>
    <t>MAQ1878AU</t>
  </si>
  <si>
    <t>Arrowstreet Global Equity No. 2 (Hedged) – Class I</t>
  </si>
  <si>
    <t>MAQ2686AU</t>
  </si>
  <si>
    <t>Arrowstreet Global Equity No.2 (Class I)</t>
  </si>
  <si>
    <t>MAQ9402AU</t>
  </si>
  <si>
    <t>Macquarie Income Opportunities No.1 Fund - (Class W)</t>
  </si>
  <si>
    <t xml:space="preserve">Magellan Global Fund (Open Class) </t>
  </si>
  <si>
    <t>PER1058AU</t>
  </si>
  <si>
    <t>Perpetual Diversified Income Fund (Class S)</t>
  </si>
  <si>
    <t>PER6110AU</t>
  </si>
  <si>
    <t>Barrow Hanley Global Share Fund - Class S</t>
  </si>
  <si>
    <t>PER8590AU</t>
  </si>
  <si>
    <t>Perpetual Share Plus Long-Short Fund - Class S Units</t>
  </si>
  <si>
    <t>PIC5683AU</t>
  </si>
  <si>
    <t>PIMCO Income Fund (institutional class)</t>
  </si>
  <si>
    <t>PIMCO ESG Global Bond Fund (retail class)</t>
  </si>
  <si>
    <t>PIC9673AU</t>
  </si>
  <si>
    <t>PIMCO ESG Global Bond Fund (institutional class)</t>
  </si>
  <si>
    <t>SLT2171AU</t>
  </si>
  <si>
    <t>Nanuk New World Fund</t>
  </si>
  <si>
    <t>ClearBridge RARE Infrastructure Value Fund — Hedged Class A Units</t>
  </si>
  <si>
    <t>Resolution Capital Global Property Securities Fund (Managed Fund)</t>
  </si>
  <si>
    <t>WHT3219AU</t>
  </si>
  <si>
    <t>Aikya Emerging Markets Opportunities Fund Class I</t>
  </si>
  <si>
    <t>Ironbark Robeco Global Developed Enhanced Index Equity Fund - Class A (Unhedged)</t>
  </si>
  <si>
    <t>Ironbark Robeco Global Developed Enhanced Index Equity Fund - Class H (Hedged)</t>
  </si>
  <si>
    <t>ANZ Term Deposit</t>
  </si>
  <si>
    <t>Target Market</t>
  </si>
  <si>
    <t>PDS</t>
  </si>
  <si>
    <t>TMD</t>
  </si>
  <si>
    <r>
      <rPr>
        <sz val="12"/>
        <rFont val="Gotham"/>
      </rPr>
      <t>As at</t>
    </r>
    <r>
      <rPr>
        <b/>
        <sz val="12"/>
        <rFont val="Gotham"/>
      </rPr>
      <t xml:space="preserve"> </t>
    </r>
    <r>
      <rPr>
        <b/>
        <sz val="12"/>
        <color rgb="FFFF0000"/>
        <rFont val="Gotham"/>
      </rPr>
      <t>18</t>
    </r>
    <r>
      <rPr>
        <b/>
        <sz val="12"/>
        <color rgb="FFFF6600"/>
        <rFont val="Gotham"/>
      </rPr>
      <t xml:space="preserve"> November 2024</t>
    </r>
  </si>
  <si>
    <t>Disclosure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</si>
</sst>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19">
    <font>
      <sz val="11"/>
      <name val="Calibri"/>
    </font>
    <font>
      <b/>
      <sz val="11"/>
      <color theme="0"/>
      <name val="Gotham"/>
    </font>
    <font>
      <sz val="11"/>
      <name val="Gotham"/>
    </font>
    <font>
      <b/>
      <sz val="11"/>
      <name val="Gotham"/>
    </font>
    <font>
      <sz val="14"/>
      <name val="Gotham Black"/>
      <family val="3"/>
    </font>
    <font>
      <b/>
      <sz val="12"/>
      <name val="Gotham"/>
    </font>
    <font>
      <sz val="12"/>
      <name val="Gotham"/>
    </font>
    <font>
      <b/>
      <sz val="12"/>
      <color rgb="FFFF6600"/>
      <name val="Gotham"/>
    </font>
    <font>
      <b/>
      <sz val="24"/>
      <name val="Calibri"/>
      <family val="2"/>
    </font>
    <font>
      <sz val="11"/>
      <name val="Calibri"/>
      <family val="2"/>
    </font>
    <font>
      <sz val="10"/>
      <name val="Gotham"/>
    </font>
    <font>
      <b/>
      <sz val="10"/>
      <name val="Gotham"/>
    </font>
    <font>
      <sz val="11"/>
      <color rgb="FFFF0000"/>
      <name val="Calibri"/>
      <family val="2"/>
      <scheme val="minor"/>
    </font>
    <font>
      <u/>
      <sz val="11"/>
      <color theme="10"/>
      <name val="Calibri"/>
      <family val="2"/>
    </font>
    <font>
      <b/>
      <sz val="11"/>
      <color rgb="FF000000"/>
      <name val="Calibri"/>
      <family val="2"/>
    </font>
    <font>
      <sz val="10"/>
      <color theme="1"/>
      <name val="Arial"/>
      <family val="2"/>
    </font>
    <font>
      <b/>
      <i/>
      <sz val="11"/>
      <color theme="1"/>
      <name val="Calibri"/>
      <family val="2"/>
      <scheme val="minor"/>
    </font>
    <font>
      <sz val="11"/>
      <color rgb="FF000000"/>
      <name val="Calibri"/>
      <family val="2"/>
    </font>
    <font>
      <b/>
      <sz val="12"/>
      <color rgb="FFFF0000"/>
      <name val="Gotham"/>
    </font>
  </fonts>
  <fills count="3">
    <fill>
      <patternFill patternType="none"/>
    </fill>
    <fill>
      <patternFill patternType="gray125"/>
    </fill>
    <fill>
      <patternFill patternType="solid">
        <fgColor rgb="FFFF6600"/>
        <bgColor indexed="64"/>
      </patternFill>
    </fill>
  </fills>
  <borders count="5">
    <border>
      <left/>
      <right/>
      <top/>
      <bottom/>
      <diagonal/>
    </border>
    <border>
      <left style="thin">
        <color rgb="FFFEFFFF"/>
      </left>
      <right style="thin">
        <color rgb="FFFEFFFF"/>
      </right>
      <top style="thin">
        <color rgb="FFFEFFFF"/>
      </top>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s>
  <cellStyleXfs count="2">
    <xf numFmtId="0" fontId="0" fillId="0" borderId="0"/>
    <xf numFmtId="0" fontId="13" fillId="0" borderId="0" applyNumberFormat="0" applyFill="0" applyBorder="0" applyAlignment="0" applyProtection="0"/>
  </cellStyleXfs>
  <cellXfs count="37">
    <xf numFmtId="0" fontId="0" fillId="0" borderId="0" xfId="0"/>
    <xf numFmtId="0" fontId="0" fillId="0" borderId="0" xfId="0" applyAlignment="1">
      <alignment wrapText="1"/>
    </xf>
    <xf numFmtId="0" fontId="2" fillId="0" borderId="0" xfId="0" applyFont="1" applyAlignment="1">
      <alignment wrapText="1"/>
    </xf>
    <xf numFmtId="0" fontId="4" fillId="0" borderId="0" xfId="0" applyFont="1"/>
    <xf numFmtId="0" fontId="5" fillId="0" borderId="0" xfId="0" applyFont="1" applyAlignment="1">
      <alignment wrapText="1"/>
    </xf>
    <xf numFmtId="0" fontId="9" fillId="0" borderId="0" xfId="0" applyFont="1" applyAlignment="1">
      <alignment wrapText="1"/>
    </xf>
    <xf numFmtId="0" fontId="3" fillId="0" borderId="0" xfId="0" applyFont="1" applyAlignment="1">
      <alignment wrapText="1"/>
    </xf>
    <xf numFmtId="0" fontId="15" fillId="0" borderId="0" xfId="0" applyFont="1" applyAlignment="1">
      <alignment horizontal="left" vertical="center" wrapText="1"/>
    </xf>
    <xf numFmtId="0" fontId="15" fillId="0" borderId="0" xfId="0" applyFont="1" applyAlignment="1">
      <alignment horizontal="left" vertical="center"/>
    </xf>
    <xf numFmtId="0" fontId="16" fillId="0" borderId="0" xfId="0" applyFont="1" applyAlignment="1">
      <alignment wrapText="1"/>
    </xf>
    <xf numFmtId="0" fontId="17" fillId="0" borderId="0" xfId="0" applyFont="1"/>
    <xf numFmtId="0" fontId="12" fillId="0" borderId="0" xfId="0" applyFont="1"/>
    <xf numFmtId="0" fontId="14" fillId="0" borderId="1" xfId="0" applyFont="1" applyBorder="1"/>
    <xf numFmtId="0" fontId="1" fillId="2" borderId="2" xfId="0" applyFont="1" applyFill="1" applyBorder="1" applyAlignment="1">
      <alignment horizontal="left" vertical="center" wrapText="1"/>
    </xf>
    <xf numFmtId="0" fontId="17" fillId="0" borderId="2" xfId="0" applyFont="1" applyBorder="1"/>
    <xf numFmtId="0" fontId="15" fillId="0" borderId="2" xfId="0" applyFont="1" applyBorder="1" applyAlignment="1">
      <alignment horizontal="left" vertical="center"/>
    </xf>
    <xf numFmtId="0" fontId="13" fillId="0" borderId="2" xfId="1" applyBorder="1"/>
    <xf numFmtId="0" fontId="5" fillId="0" borderId="2" xfId="0" applyFont="1" applyBorder="1" applyAlignment="1">
      <alignment wrapText="1"/>
    </xf>
    <xf numFmtId="0" fontId="13" fillId="0" borderId="0" xfId="1" applyBorder="1"/>
    <xf numFmtId="164" fontId="2" fillId="0" borderId="0" xfId="0" applyNumberFormat="1" applyFont="1" applyAlignment="1">
      <alignment horizontal="left" wrapText="1"/>
    </xf>
    <xf numFmtId="0" fontId="0" fillId="0" borderId="0" xfId="0" applyAlignment="1">
      <alignment horizontal="center" wrapText="1"/>
    </xf>
    <xf numFmtId="0" fontId="9" fillId="0" borderId="0" xfId="0" applyFont="1" applyAlignment="1">
      <alignment horizontal="center" wrapText="1"/>
    </xf>
    <xf numFmtId="0" fontId="15" fillId="0" borderId="0" xfId="0" applyFont="1" applyAlignment="1">
      <alignment horizontal="center" vertical="center"/>
    </xf>
    <xf numFmtId="0" fontId="0" fillId="0" borderId="0" xfId="0" applyAlignment="1">
      <alignment horizontal="center"/>
    </xf>
    <xf numFmtId="0" fontId="1" fillId="2" borderId="2" xfId="0" applyFont="1" applyFill="1" applyBorder="1" applyAlignment="1">
      <alignment horizontal="center" vertical="center" wrapText="1"/>
    </xf>
    <xf numFmtId="0" fontId="13" fillId="0" borderId="2" xfId="1" applyBorder="1" applyAlignment="1">
      <alignment horizontal="center"/>
    </xf>
    <xf numFmtId="0" fontId="17" fillId="0" borderId="0" xfId="0" applyFont="1" applyAlignment="1">
      <alignment horizontal="center"/>
    </xf>
    <xf numFmtId="0" fontId="1" fillId="0" borderId="2" xfId="0" applyFont="1" applyBorder="1" applyAlignment="1">
      <alignment horizontal="center" vertical="center" wrapText="1"/>
    </xf>
    <xf numFmtId="0" fontId="2" fillId="0" borderId="0" xfId="0" applyFont="1" applyAlignment="1">
      <alignment horizontal="center" wrapText="1"/>
    </xf>
    <xf numFmtId="0" fontId="13" fillId="0" borderId="2" xfId="1" applyFill="1" applyBorder="1" applyAlignment="1">
      <alignment horizontal="center"/>
    </xf>
    <xf numFmtId="0" fontId="2" fillId="0" borderId="0" xfId="0" applyFont="1" applyAlignment="1">
      <alignment wrapText="1"/>
    </xf>
    <xf numFmtId="0" fontId="13" fillId="0" borderId="3" xfId="1" applyBorder="1" applyAlignment="1">
      <alignment horizontal="left"/>
    </xf>
    <xf numFmtId="0" fontId="13" fillId="0" borderId="4" xfId="1" applyBorder="1" applyAlignment="1">
      <alignment horizontal="left"/>
    </xf>
    <xf numFmtId="0" fontId="8" fillId="0" borderId="0" xfId="0" applyFont="1" applyAlignment="1">
      <alignment horizontal="left" wrapText="1"/>
    </xf>
    <xf numFmtId="0" fontId="5" fillId="0" borderId="0" xfId="0" applyFont="1" applyAlignment="1">
      <alignment horizontal="left" wrapText="1"/>
    </xf>
    <xf numFmtId="0" fontId="10" fillId="0" borderId="0" xfId="0" applyFont="1" applyAlignment="1">
      <alignment wrapText="1"/>
    </xf>
    <xf numFmtId="0" fontId="17" fillId="0" borderId="2" xfId="0" applyFont="1" applyFill="1" applyBorder="1"/>
  </cellXfs>
  <cellStyles count="2">
    <cellStyle name="Hyperlink" xfId="1" builtinId="8"/>
    <cellStyle name="Normal" xfId="0" builtinId="0"/>
  </cellStyles>
  <dxfs count="1">
    <dxf>
      <font>
        <color rgb="FF9C0006"/>
      </font>
      <fill>
        <patternFill>
          <bgColor rgb="FFFFC7CE"/>
        </patternFill>
      </fill>
    </dxf>
  </dxfs>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ustomXml" Target="../customXml/item3.xml"/><Relationship Id="rId5" Type="http://schemas.openxmlformats.org/officeDocument/2006/relationships/sharedStrings" Target="sharedStrings.xml"/><Relationship Id="rId10" Type="http://schemas.openxmlformats.org/officeDocument/2006/relationships/customXml" Target="../customXml/item2.xml"/><Relationship Id="rId4" Type="http://schemas.openxmlformats.org/officeDocument/2006/relationships/styles" Target="styles.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76749</xdr:rowOff>
    </xdr:from>
    <xdr:to>
      <xdr:col>1</xdr:col>
      <xdr:colOff>1810222</xdr:colOff>
      <xdr:row>0</xdr:row>
      <xdr:rowOff>1011156</xdr:rowOff>
    </xdr:to>
    <xdr:pic>
      <xdr:nvPicPr>
        <xdr:cNvPr id="4" name="Picture 3">
          <a:extLst>
            <a:ext uri="{FF2B5EF4-FFF2-40B4-BE49-F238E27FC236}">
              <a16:creationId xmlns:a16="http://schemas.microsoft.com/office/drawing/2014/main" id="{FF433414-61AB-19D3-D5CC-8AE493F1BED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0" y="76749"/>
          <a:ext cx="3381847" cy="92297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franklintempleton.com.au/download/en-au/product-disclosure-statements/241ee935-12f3-417f-a58d-6a3aa1ab0a4e/product-disclosure-statement-franklin-multi-asset-defensive-fund-class-a-au.pdf" TargetMode="External"/><Relationship Id="rId13" Type="http://schemas.openxmlformats.org/officeDocument/2006/relationships/hyperlink" Target="https://www.franklintempleton.com.au/download/en-au/target-market-determination/46a9e73a-4ac0-4d82-9045-78f73344a0b3/tmd-32991-A-franklin-multi-asset-high-growth-fund-au.pdf" TargetMode="External"/><Relationship Id="rId3" Type="http://schemas.openxmlformats.org/officeDocument/2006/relationships/hyperlink" Target="https://url.au.m.mimecastprotect.com/s/avuqC0YKL9uGEnPKTOtLF9YfH3?domain=nab.com.au" TargetMode="External"/><Relationship Id="rId7" Type="http://schemas.openxmlformats.org/officeDocument/2006/relationships/hyperlink" Target="https://www.franklintempleton.com.au/download/en-au/target-market-determination/e488df1e-bce3-4d9a-a78c-231898657d47/tmd-32994-A-franklin-multi-asset-conservative-fund-au.pdf" TargetMode="External"/><Relationship Id="rId12" Type="http://schemas.openxmlformats.org/officeDocument/2006/relationships/hyperlink" Target="https://www.franklintempleton.com.au/download/en-au/product-disclosure-statements/e74563a7-7741-4188-ab8d-03b4098b21fc/product-disclosure-statement-franklin-multi-asset-high-growth-fund-class-a-au.pdf" TargetMode="External"/><Relationship Id="rId2" Type="http://schemas.openxmlformats.org/officeDocument/2006/relationships/hyperlink" Target="https://url.au.m.mimecastprotect.com/s/3H0YC2xMW9cpxLmvF1h6F5H2Cg?domain=anz.com" TargetMode="External"/><Relationship Id="rId16" Type="http://schemas.openxmlformats.org/officeDocument/2006/relationships/vmlDrawing" Target="../drawings/vmlDrawing1.vml"/><Relationship Id="rId1" Type="http://schemas.openxmlformats.org/officeDocument/2006/relationships/hyperlink" Target="https://www.iconiqwrap.com.au/disclosures-and-forms/" TargetMode="External"/><Relationship Id="rId6" Type="http://schemas.openxmlformats.org/officeDocument/2006/relationships/hyperlink" Target="https://www.franklintempleton.com.au/download/en-au/product-disclosure-statements/53a6525d-0c3a-4e08-a6a5-8ed24276e627/product-disclosure-statement-franklin-multi-asset-conservative-fund-class-a-au.pdf" TargetMode="External"/><Relationship Id="rId11" Type="http://schemas.openxmlformats.org/officeDocument/2006/relationships/hyperlink" Target="https://www.franklintempleton.com.au/download/en-au/target-market-determination/8598b005-0899-47eb-9f05-1bba38f3db9b/tmd-32992-A-franklin-multi-asset-growth-fund-au.pdf" TargetMode="External"/><Relationship Id="rId5" Type="http://schemas.openxmlformats.org/officeDocument/2006/relationships/hyperlink" Target="https://www.franklintempleton.com.au/download/en-au/target-market-determination/241a679b-d138-47bb-bab5-065d1220a243/tmd-32993-A-franklin-multi-asset-balanced-fund-au.pdf" TargetMode="External"/><Relationship Id="rId15" Type="http://schemas.openxmlformats.org/officeDocument/2006/relationships/drawing" Target="../drawings/drawing1.xml"/><Relationship Id="rId10" Type="http://schemas.openxmlformats.org/officeDocument/2006/relationships/hyperlink" Target="https://www.franklintempleton.com.au/download/en-au/product-disclosure-statements/f08ff1ff-116b-42a6-81a8-f40405d1bfd2/product-disclosure-statement-franklin-multi-asset-growth-fund-class-a-au.pdf" TargetMode="External"/><Relationship Id="rId4" Type="http://schemas.openxmlformats.org/officeDocument/2006/relationships/hyperlink" Target="https://www.franklintempleton.com.au/download/en-au/product-disclosure-statements/e12b936d-a942-4265-a710-f8f5136a63de/product-disclosure-statement-franklin-multi-asset-balanced-fund-class-a-au.pdf" TargetMode="External"/><Relationship Id="rId9" Type="http://schemas.openxmlformats.org/officeDocument/2006/relationships/hyperlink" Target="https://www.franklintempleton.com.au/download/en-au/target-market-determination/26abfd7a-dbf3-4d0f-9692-c6e2c3bc6c57/tmd-32995-A-franklin-multi-asset-defensive-fund-au.pdf"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07"/>
  <sheetViews>
    <sheetView showGridLines="0" tabSelected="1" zoomScale="90" zoomScaleNormal="90" zoomScalePageLayoutView="148" workbookViewId="0">
      <selection activeCell="C2" sqref="C2"/>
    </sheetView>
  </sheetViews>
  <sheetFormatPr defaultColWidth="15.6640625" defaultRowHeight="15" customHeight="1"/>
  <cols>
    <col min="1" max="1" width="22.46484375" style="1" customWidth="1"/>
    <col min="2" max="2" width="49.1328125" style="1" customWidth="1"/>
    <col min="3" max="3" width="19.3984375" style="1" customWidth="1"/>
    <col min="4" max="4" width="38.33203125" style="1" customWidth="1"/>
    <col min="5" max="5" width="15.53125" style="20" bestFit="1" customWidth="1"/>
    <col min="6" max="6" width="18.33203125" style="20" bestFit="1" customWidth="1"/>
    <col min="7" max="7" width="8.86328125" style="1" customWidth="1"/>
    <col min="8" max="8" width="8.6640625" style="1" customWidth="1"/>
    <col min="9" max="9" width="7.6640625" style="1" customWidth="1"/>
    <col min="10" max="10" width="15.6640625" style="1" customWidth="1"/>
    <col min="11" max="11" width="20.6640625" style="1" customWidth="1"/>
    <col min="12" max="19" width="25.6640625" style="1" customWidth="1"/>
    <col min="20" max="20" width="15.6640625" style="1" customWidth="1"/>
    <col min="21" max="16384" width="15.6640625" style="1"/>
  </cols>
  <sheetData>
    <row r="1" spans="1:7" ht="102.75" customHeight="1"/>
    <row r="2" spans="1:7" ht="30.75" customHeight="1">
      <c r="A2" s="33" t="s">
        <v>370</v>
      </c>
      <c r="B2" s="33"/>
    </row>
    <row r="3" spans="1:7" ht="41.45" customHeight="1">
      <c r="A3" s="3" t="s">
        <v>371</v>
      </c>
    </row>
    <row r="4" spans="1:7" ht="26.1" customHeight="1">
      <c r="A4" s="34" t="s">
        <v>442</v>
      </c>
      <c r="B4" s="34"/>
    </row>
    <row r="5" spans="1:7" ht="22.5" customHeight="1">
      <c r="A5" s="4"/>
    </row>
    <row r="6" spans="1:7" s="5" customFormat="1" ht="72" customHeight="1">
      <c r="A6" s="30" t="s">
        <v>372</v>
      </c>
      <c r="B6" s="30"/>
      <c r="C6" s="30"/>
      <c r="D6" s="30"/>
      <c r="E6" s="30"/>
      <c r="F6" s="30"/>
    </row>
    <row r="7" spans="1:7" s="5" customFormat="1" ht="22.5" customHeight="1">
      <c r="A7" s="6"/>
      <c r="E7" s="21"/>
      <c r="F7" s="21"/>
    </row>
    <row r="8" spans="1:7" ht="14.25">
      <c r="A8" s="12" t="s">
        <v>315</v>
      </c>
      <c r="B8" s="7"/>
      <c r="C8" s="8"/>
      <c r="D8" s="8"/>
      <c r="E8" s="22"/>
      <c r="G8" s="9"/>
    </row>
    <row r="9" spans="1:7" ht="14.25">
      <c r="A9" s="13"/>
      <c r="B9" s="13"/>
    </row>
    <row r="10" spans="1:7" ht="14.25">
      <c r="A10" s="14"/>
      <c r="B10" s="14" t="s">
        <v>316</v>
      </c>
    </row>
    <row r="11" spans="1:7" ht="14.25">
      <c r="A11" s="15"/>
      <c r="B11" s="14" t="s">
        <v>317</v>
      </c>
    </row>
    <row r="12" spans="1:7" ht="14.25">
      <c r="A12" s="14"/>
      <c r="B12" s="14" t="s">
        <v>318</v>
      </c>
    </row>
    <row r="13" spans="1:7" ht="14.25">
      <c r="A13" s="14"/>
      <c r="B13" s="14" t="s">
        <v>319</v>
      </c>
    </row>
    <row r="14" spans="1:7" ht="14.25">
      <c r="A14" s="14"/>
      <c r="B14" s="14" t="s">
        <v>320</v>
      </c>
    </row>
    <row r="15" spans="1:7" ht="14.25">
      <c r="A15" s="14"/>
      <c r="B15" s="14"/>
    </row>
    <row r="16" spans="1:7" ht="15.4">
      <c r="A16" s="4"/>
      <c r="B16" s="7"/>
      <c r="C16" s="8"/>
    </row>
    <row r="17" spans="1:7" ht="14.25">
      <c r="A17" s="12" t="s">
        <v>220</v>
      </c>
      <c r="B17" s="8"/>
      <c r="C17" s="8"/>
      <c r="D17" s="8"/>
      <c r="E17" s="22"/>
    </row>
    <row r="18" spans="1:7" ht="14.25">
      <c r="A18" s="13" t="s">
        <v>221</v>
      </c>
      <c r="B18" s="13"/>
      <c r="C18" s="13"/>
      <c r="D18" s="13" t="s">
        <v>222</v>
      </c>
    </row>
    <row r="19" spans="1:7" customFormat="1" ht="14.25">
      <c r="A19" s="14"/>
      <c r="B19" s="14" t="s">
        <v>375</v>
      </c>
      <c r="C19" s="15" t="s">
        <v>220</v>
      </c>
      <c r="D19" s="16" t="s">
        <v>438</v>
      </c>
      <c r="E19" s="23"/>
      <c r="F19" s="23"/>
    </row>
    <row r="20" spans="1:7" ht="15.4">
      <c r="A20" s="17"/>
      <c r="B20" s="14" t="s">
        <v>376</v>
      </c>
      <c r="C20" s="15" t="s">
        <v>220</v>
      </c>
      <c r="D20" s="16" t="s">
        <v>321</v>
      </c>
    </row>
    <row r="21" spans="1:7" ht="15.4">
      <c r="A21" s="4"/>
      <c r="B21" s="10"/>
      <c r="C21" s="8"/>
      <c r="D21" s="18"/>
    </row>
    <row r="22" spans="1:7" ht="41.65">
      <c r="A22" s="4"/>
      <c r="B22" s="19" t="s">
        <v>374</v>
      </c>
      <c r="C22" s="8"/>
      <c r="D22" s="18"/>
    </row>
    <row r="23" spans="1:7" ht="15.4">
      <c r="A23" s="4"/>
      <c r="B23" s="7"/>
      <c r="C23" s="8"/>
      <c r="D23" s="8"/>
      <c r="E23" s="22"/>
    </row>
    <row r="24" spans="1:7" customFormat="1" ht="14.25">
      <c r="A24" s="12" t="s">
        <v>223</v>
      </c>
      <c r="E24" s="23"/>
      <c r="F24" s="23"/>
    </row>
    <row r="25" spans="1:7" customFormat="1" ht="14.25">
      <c r="A25" s="13" t="s">
        <v>225</v>
      </c>
      <c r="B25" s="13" t="s">
        <v>224</v>
      </c>
      <c r="C25" s="13" t="s">
        <v>226</v>
      </c>
      <c r="D25" s="13" t="s">
        <v>227</v>
      </c>
      <c r="E25" s="24" t="s">
        <v>443</v>
      </c>
      <c r="F25" s="24" t="s">
        <v>439</v>
      </c>
    </row>
    <row r="26" spans="1:7" customFormat="1" ht="14.25">
      <c r="A26" s="14" t="s">
        <v>1</v>
      </c>
      <c r="B26" s="14" t="s">
        <v>0</v>
      </c>
      <c r="C26" s="14" t="s">
        <v>322</v>
      </c>
      <c r="D26" s="14" t="s">
        <v>323</v>
      </c>
      <c r="E26" s="25" t="str">
        <f>HYPERLINK(CONCATENATE("https://doc.morningstar.com/LatestDoc.aspx?clientid=fnz&amp;key=9c0e4d166b60ffd3&amp;language=451&amp;documenttype=1&amp;market=1426&amp;investmenttype=1&amp;APIR=",A26),"PDS")</f>
        <v>PDS</v>
      </c>
      <c r="F26" s="25" t="str">
        <f>HYPERLINK(CONCATENATE("https://doc.morningstar.com/LatestDoc.aspx?clientid=fnz&amp;key=9c0e4d166b60ffd3&amp;language=451&amp;documenttype=395&amp;market=1426&amp;investmenttype=1&amp;APIR=",A26),"TMD")</f>
        <v>TMD</v>
      </c>
    </row>
    <row r="27" spans="1:7" customFormat="1" ht="14.25">
      <c r="A27" s="14" t="s">
        <v>3</v>
      </c>
      <c r="B27" s="14" t="s">
        <v>2</v>
      </c>
      <c r="C27" s="14" t="s">
        <v>324</v>
      </c>
      <c r="D27" s="14" t="s">
        <v>325</v>
      </c>
      <c r="E27" s="25" t="str">
        <f t="shared" ref="E27:E90" si="0">HYPERLINK(CONCATENATE("https://doc.morningstar.com/LatestDoc.aspx?clientid=fnz&amp;key=9c0e4d166b60ffd3&amp;language=451&amp;documenttype=1&amp;market=1426&amp;investmenttype=1&amp;APIR=",A27),"PDS")</f>
        <v>PDS</v>
      </c>
      <c r="F27" s="25" t="str">
        <f t="shared" ref="F27:F90" si="1">HYPERLINK(CONCATENATE("https://doc.morningstar.com/LatestDoc.aspx?clientid=fnz&amp;key=9c0e4d166b60ffd3&amp;language=451&amp;documenttype=395&amp;market=1426&amp;investmenttype=1&amp;APIR=",A27),"TMD")</f>
        <v>TMD</v>
      </c>
      <c r="G27" s="11"/>
    </row>
    <row r="28" spans="1:7" customFormat="1" ht="14.25">
      <c r="A28" s="14" t="s">
        <v>5</v>
      </c>
      <c r="B28" s="14" t="s">
        <v>4</v>
      </c>
      <c r="C28" s="14" t="s">
        <v>6</v>
      </c>
      <c r="D28" s="14" t="s">
        <v>326</v>
      </c>
      <c r="E28" s="25" t="str">
        <f t="shared" si="0"/>
        <v>PDS</v>
      </c>
      <c r="F28" s="25" t="str">
        <f t="shared" si="1"/>
        <v>TMD</v>
      </c>
    </row>
    <row r="29" spans="1:7" customFormat="1" ht="16.5" customHeight="1">
      <c r="A29" s="14" t="s">
        <v>10</v>
      </c>
      <c r="B29" s="14" t="s">
        <v>9</v>
      </c>
      <c r="C29" s="14" t="s">
        <v>219</v>
      </c>
      <c r="D29" s="14" t="s">
        <v>327</v>
      </c>
      <c r="E29" s="25" t="str">
        <f t="shared" si="0"/>
        <v>PDS</v>
      </c>
      <c r="F29" s="25" t="str">
        <f t="shared" si="1"/>
        <v>TMD</v>
      </c>
    </row>
    <row r="30" spans="1:7" customFormat="1" ht="14.45" customHeight="1">
      <c r="A30" s="14" t="s">
        <v>7</v>
      </c>
      <c r="B30" s="14" t="s">
        <v>217</v>
      </c>
      <c r="C30" s="14" t="s">
        <v>324</v>
      </c>
      <c r="D30" s="14" t="s">
        <v>328</v>
      </c>
      <c r="E30" s="25" t="str">
        <f t="shared" si="0"/>
        <v>PDS</v>
      </c>
      <c r="F30" s="25" t="str">
        <f t="shared" si="1"/>
        <v>TMD</v>
      </c>
    </row>
    <row r="31" spans="1:7" customFormat="1" ht="14.45" customHeight="1">
      <c r="A31" s="14" t="s">
        <v>8</v>
      </c>
      <c r="B31" s="14" t="s">
        <v>218</v>
      </c>
      <c r="C31" s="14" t="s">
        <v>324</v>
      </c>
      <c r="D31" s="14" t="s">
        <v>329</v>
      </c>
      <c r="E31" s="25" t="str">
        <f t="shared" si="0"/>
        <v>PDS</v>
      </c>
      <c r="F31" s="25" t="str">
        <f t="shared" si="1"/>
        <v>TMD</v>
      </c>
    </row>
    <row r="32" spans="1:7" customFormat="1" ht="14.45" customHeight="1">
      <c r="A32" s="14" t="s">
        <v>434</v>
      </c>
      <c r="B32" s="14" t="s">
        <v>435</v>
      </c>
      <c r="C32" s="14" t="s">
        <v>324</v>
      </c>
      <c r="D32" s="14" t="s">
        <v>329</v>
      </c>
      <c r="E32" s="25" t="str">
        <f t="shared" si="0"/>
        <v>PDS</v>
      </c>
      <c r="F32" s="25" t="str">
        <f t="shared" si="1"/>
        <v>TMD</v>
      </c>
    </row>
    <row r="33" spans="1:6" customFormat="1" ht="14.25">
      <c r="A33" s="14" t="s">
        <v>229</v>
      </c>
      <c r="B33" s="14" t="s">
        <v>228</v>
      </c>
      <c r="C33" s="14" t="s">
        <v>6</v>
      </c>
      <c r="D33" s="14" t="s">
        <v>326</v>
      </c>
      <c r="E33" s="25" t="str">
        <f t="shared" si="0"/>
        <v>PDS</v>
      </c>
      <c r="F33" s="25" t="str">
        <f t="shared" si="1"/>
        <v>TMD</v>
      </c>
    </row>
    <row r="34" spans="1:6" customFormat="1" ht="14.25">
      <c r="A34" s="14" t="s">
        <v>231</v>
      </c>
      <c r="B34" s="14" t="s">
        <v>230</v>
      </c>
      <c r="C34" s="14" t="s">
        <v>6</v>
      </c>
      <c r="D34" s="14" t="s">
        <v>330</v>
      </c>
      <c r="E34" s="25" t="str">
        <f t="shared" si="0"/>
        <v>PDS</v>
      </c>
      <c r="F34" s="25" t="str">
        <f t="shared" si="1"/>
        <v>TMD</v>
      </c>
    </row>
    <row r="35" spans="1:6" customFormat="1" ht="14.25">
      <c r="A35" s="14" t="s">
        <v>12</v>
      </c>
      <c r="B35" s="14" t="s">
        <v>11</v>
      </c>
      <c r="C35" s="14" t="s">
        <v>6</v>
      </c>
      <c r="D35" s="14" t="s">
        <v>331</v>
      </c>
      <c r="E35" s="25" t="str">
        <f t="shared" si="0"/>
        <v>PDS</v>
      </c>
      <c r="F35" s="25" t="str">
        <f t="shared" si="1"/>
        <v>TMD</v>
      </c>
    </row>
    <row r="36" spans="1:6" customFormat="1" ht="14.25">
      <c r="A36" s="14" t="s">
        <v>14</v>
      </c>
      <c r="B36" s="14" t="s">
        <v>13</v>
      </c>
      <c r="C36" s="14" t="s">
        <v>324</v>
      </c>
      <c r="D36" s="14" t="s">
        <v>325</v>
      </c>
      <c r="E36" s="25" t="str">
        <f t="shared" si="0"/>
        <v>PDS</v>
      </c>
      <c r="F36" s="25" t="str">
        <f t="shared" si="1"/>
        <v>TMD</v>
      </c>
    </row>
    <row r="37" spans="1:6" customFormat="1" ht="14.25">
      <c r="A37" s="14" t="s">
        <v>16</v>
      </c>
      <c r="B37" s="14" t="s">
        <v>15</v>
      </c>
      <c r="C37" s="14" t="s">
        <v>6</v>
      </c>
      <c r="D37" s="14" t="s">
        <v>326</v>
      </c>
      <c r="E37" s="25" t="str">
        <f t="shared" si="0"/>
        <v>PDS</v>
      </c>
      <c r="F37" s="25" t="str">
        <f>HYPERLINK(CONCATENATE("https://doc.morningstar.com/LatestDoc.aspx?clientid=fnz&amp;key=9c0e4d166b60ffd3&amp;language=451&amp;documenttype=395&amp;market=1426&amp;investmenttype=1&amp;APIR=",A37),"TMD")</f>
        <v>TMD</v>
      </c>
    </row>
    <row r="38" spans="1:6" customFormat="1" ht="14.25">
      <c r="A38" s="14" t="s">
        <v>18</v>
      </c>
      <c r="B38" s="14" t="s">
        <v>17</v>
      </c>
      <c r="C38" s="14" t="s">
        <v>324</v>
      </c>
      <c r="D38" s="14" t="s">
        <v>325</v>
      </c>
      <c r="E38" s="25" t="str">
        <f t="shared" si="0"/>
        <v>PDS</v>
      </c>
      <c r="F38" s="25" t="str">
        <f t="shared" si="1"/>
        <v>TMD</v>
      </c>
    </row>
    <row r="39" spans="1:6" customFormat="1" ht="14.25">
      <c r="A39" s="14" t="s">
        <v>20</v>
      </c>
      <c r="B39" s="14" t="s">
        <v>19</v>
      </c>
      <c r="C39" s="14" t="s">
        <v>324</v>
      </c>
      <c r="D39" s="14" t="s">
        <v>332</v>
      </c>
      <c r="E39" s="25" t="str">
        <f t="shared" si="0"/>
        <v>PDS</v>
      </c>
      <c r="F39" s="25" t="str">
        <f t="shared" si="1"/>
        <v>TMD</v>
      </c>
    </row>
    <row r="40" spans="1:6" customFormat="1" ht="14.25">
      <c r="A40" s="14" t="s">
        <v>22</v>
      </c>
      <c r="B40" s="14" t="s">
        <v>21</v>
      </c>
      <c r="C40" s="14" t="s">
        <v>76</v>
      </c>
      <c r="D40" s="14" t="s">
        <v>333</v>
      </c>
      <c r="E40" s="25" t="str">
        <f t="shared" si="0"/>
        <v>PDS</v>
      </c>
      <c r="F40" s="25" t="str">
        <f>HYPERLINK(CONCATENATE("https://doc.morningstar.com/LatestDoc.aspx?clientid=fnz&amp;key=9c0e4d166b60ffd3&amp;language=451&amp;documenttype=395&amp;market=1426&amp;investmenttype=1&amp;APIR=",A40),"TMD")</f>
        <v>TMD</v>
      </c>
    </row>
    <row r="41" spans="1:6" customFormat="1" ht="14.25">
      <c r="A41" s="14" t="s">
        <v>24</v>
      </c>
      <c r="B41" s="14" t="s">
        <v>23</v>
      </c>
      <c r="C41" s="14" t="s">
        <v>334</v>
      </c>
      <c r="D41" s="14" t="s">
        <v>335</v>
      </c>
      <c r="E41" s="25" t="str">
        <f t="shared" si="0"/>
        <v>PDS</v>
      </c>
      <c r="F41" s="25" t="str">
        <f t="shared" si="1"/>
        <v>TMD</v>
      </c>
    </row>
    <row r="42" spans="1:6" customFormat="1" ht="14.25">
      <c r="A42" s="14" t="s">
        <v>26</v>
      </c>
      <c r="B42" s="14" t="s">
        <v>25</v>
      </c>
      <c r="C42" s="14" t="s">
        <v>324</v>
      </c>
      <c r="D42" s="14" t="s">
        <v>325</v>
      </c>
      <c r="E42" s="25" t="str">
        <f t="shared" si="0"/>
        <v>PDS</v>
      </c>
      <c r="F42" s="25" t="str">
        <f t="shared" si="1"/>
        <v>TMD</v>
      </c>
    </row>
    <row r="43" spans="1:6" customFormat="1" ht="14.25">
      <c r="A43" s="14" t="s">
        <v>28</v>
      </c>
      <c r="B43" s="14" t="s">
        <v>27</v>
      </c>
      <c r="C43" s="14" t="s">
        <v>324</v>
      </c>
      <c r="D43" s="14" t="s">
        <v>336</v>
      </c>
      <c r="E43" s="25" t="str">
        <f t="shared" si="0"/>
        <v>PDS</v>
      </c>
      <c r="F43" s="25" t="str">
        <f t="shared" si="1"/>
        <v>TMD</v>
      </c>
    </row>
    <row r="44" spans="1:6" customFormat="1" ht="14.25">
      <c r="A44" s="14" t="s">
        <v>233</v>
      </c>
      <c r="B44" s="14" t="s">
        <v>232</v>
      </c>
      <c r="C44" s="14" t="s">
        <v>324</v>
      </c>
      <c r="D44" s="14" t="s">
        <v>337</v>
      </c>
      <c r="E44" s="25" t="str">
        <f t="shared" si="0"/>
        <v>PDS</v>
      </c>
      <c r="F44" s="25" t="str">
        <f t="shared" si="1"/>
        <v>TMD</v>
      </c>
    </row>
    <row r="45" spans="1:6" customFormat="1" ht="14.25">
      <c r="A45" s="14" t="s">
        <v>30</v>
      </c>
      <c r="B45" s="14" t="s">
        <v>29</v>
      </c>
      <c r="C45" s="14" t="s">
        <v>6</v>
      </c>
      <c r="D45" s="14" t="s">
        <v>338</v>
      </c>
      <c r="E45" s="25" t="str">
        <f t="shared" si="0"/>
        <v>PDS</v>
      </c>
      <c r="F45" s="25" t="str">
        <f t="shared" si="1"/>
        <v>TMD</v>
      </c>
    </row>
    <row r="46" spans="1:6" customFormat="1" ht="14.25">
      <c r="A46" s="14" t="s">
        <v>235</v>
      </c>
      <c r="B46" s="14" t="s">
        <v>234</v>
      </c>
      <c r="C46" s="14" t="s">
        <v>6</v>
      </c>
      <c r="D46" s="14" t="s">
        <v>326</v>
      </c>
      <c r="E46" s="25" t="str">
        <f t="shared" si="0"/>
        <v>PDS</v>
      </c>
      <c r="F46" s="25" t="str">
        <f t="shared" si="1"/>
        <v>TMD</v>
      </c>
    </row>
    <row r="47" spans="1:6" customFormat="1" ht="14.25">
      <c r="A47" s="14" t="s">
        <v>32</v>
      </c>
      <c r="B47" s="14" t="s">
        <v>31</v>
      </c>
      <c r="C47" s="14" t="s">
        <v>6</v>
      </c>
      <c r="D47" s="14" t="s">
        <v>338</v>
      </c>
      <c r="E47" s="25" t="str">
        <f t="shared" si="0"/>
        <v>PDS</v>
      </c>
      <c r="F47" s="25" t="str">
        <f t="shared" si="1"/>
        <v>TMD</v>
      </c>
    </row>
    <row r="48" spans="1:6" customFormat="1" ht="14.25">
      <c r="A48" s="14" t="s">
        <v>34</v>
      </c>
      <c r="B48" s="14" t="s">
        <v>33</v>
      </c>
      <c r="C48" s="14" t="s">
        <v>6</v>
      </c>
      <c r="D48" s="14" t="s">
        <v>339</v>
      </c>
      <c r="E48" s="25" t="str">
        <f t="shared" si="0"/>
        <v>PDS</v>
      </c>
      <c r="F48" s="25" t="str">
        <f t="shared" si="1"/>
        <v>TMD</v>
      </c>
    </row>
    <row r="49" spans="1:6" customFormat="1" ht="14.25">
      <c r="A49" s="14" t="s">
        <v>237</v>
      </c>
      <c r="B49" s="14" t="s">
        <v>236</v>
      </c>
      <c r="C49" s="14" t="s">
        <v>6</v>
      </c>
      <c r="D49" s="14" t="s">
        <v>330</v>
      </c>
      <c r="E49" s="25" t="str">
        <f t="shared" si="0"/>
        <v>PDS</v>
      </c>
      <c r="F49" s="25" t="str">
        <f t="shared" si="1"/>
        <v>TMD</v>
      </c>
    </row>
    <row r="50" spans="1:6" customFormat="1" ht="14.25">
      <c r="A50" s="14" t="s">
        <v>36</v>
      </c>
      <c r="B50" s="14" t="s">
        <v>35</v>
      </c>
      <c r="C50" s="14" t="s">
        <v>324</v>
      </c>
      <c r="D50" s="14" t="s">
        <v>332</v>
      </c>
      <c r="E50" s="25" t="str">
        <f t="shared" si="0"/>
        <v>PDS</v>
      </c>
      <c r="F50" s="25" t="str">
        <f t="shared" si="1"/>
        <v>TMD</v>
      </c>
    </row>
    <row r="51" spans="1:6" customFormat="1" ht="14.25">
      <c r="A51" s="14" t="s">
        <v>38</v>
      </c>
      <c r="B51" s="14" t="s">
        <v>37</v>
      </c>
      <c r="C51" s="14" t="s">
        <v>6</v>
      </c>
      <c r="D51" s="14" t="s">
        <v>338</v>
      </c>
      <c r="E51" s="25" t="str">
        <f t="shared" si="0"/>
        <v>PDS</v>
      </c>
      <c r="F51" s="25" t="str">
        <f t="shared" si="1"/>
        <v>TMD</v>
      </c>
    </row>
    <row r="52" spans="1:6" customFormat="1" ht="14.25">
      <c r="A52" s="14" t="s">
        <v>40</v>
      </c>
      <c r="B52" s="14" t="s">
        <v>39</v>
      </c>
      <c r="C52" s="14" t="s">
        <v>6</v>
      </c>
      <c r="D52" s="14" t="s">
        <v>338</v>
      </c>
      <c r="E52" s="25" t="str">
        <f t="shared" si="0"/>
        <v>PDS</v>
      </c>
      <c r="F52" s="25" t="str">
        <f t="shared" si="1"/>
        <v>TMD</v>
      </c>
    </row>
    <row r="53" spans="1:6" customFormat="1" ht="14.25">
      <c r="A53" s="14" t="s">
        <v>42</v>
      </c>
      <c r="B53" s="14" t="s">
        <v>41</v>
      </c>
      <c r="C53" s="14" t="s">
        <v>6</v>
      </c>
      <c r="D53" s="14" t="s">
        <v>339</v>
      </c>
      <c r="E53" s="25" t="str">
        <f t="shared" si="0"/>
        <v>PDS</v>
      </c>
      <c r="F53" s="25" t="str">
        <f t="shared" si="1"/>
        <v>TMD</v>
      </c>
    </row>
    <row r="54" spans="1:6" customFormat="1" ht="14.25">
      <c r="A54" s="14" t="s">
        <v>44</v>
      </c>
      <c r="B54" s="14" t="s">
        <v>43</v>
      </c>
      <c r="C54" s="14" t="s">
        <v>334</v>
      </c>
      <c r="D54" s="14" t="s">
        <v>340</v>
      </c>
      <c r="E54" s="25" t="str">
        <f t="shared" si="0"/>
        <v>PDS</v>
      </c>
      <c r="F54" s="25" t="str">
        <f t="shared" si="1"/>
        <v>TMD</v>
      </c>
    </row>
    <row r="55" spans="1:6" customFormat="1" ht="14.25">
      <c r="A55" s="14" t="s">
        <v>239</v>
      </c>
      <c r="B55" s="14" t="s">
        <v>238</v>
      </c>
      <c r="C55" s="14" t="s">
        <v>334</v>
      </c>
      <c r="D55" s="14" t="s">
        <v>340</v>
      </c>
      <c r="E55" s="25" t="str">
        <f t="shared" si="0"/>
        <v>PDS</v>
      </c>
      <c r="F55" s="25" t="str">
        <f t="shared" si="1"/>
        <v>TMD</v>
      </c>
    </row>
    <row r="56" spans="1:6" customFormat="1" ht="14.25">
      <c r="A56" s="14" t="s">
        <v>46</v>
      </c>
      <c r="B56" s="14" t="s">
        <v>45</v>
      </c>
      <c r="C56" s="14" t="s">
        <v>334</v>
      </c>
      <c r="D56" s="14" t="s">
        <v>340</v>
      </c>
      <c r="E56" s="25" t="str">
        <f t="shared" si="0"/>
        <v>PDS</v>
      </c>
      <c r="F56" s="25" t="str">
        <f t="shared" si="1"/>
        <v>TMD</v>
      </c>
    </row>
    <row r="57" spans="1:6" customFormat="1" ht="14.25">
      <c r="A57" s="14" t="s">
        <v>48</v>
      </c>
      <c r="B57" s="14" t="s">
        <v>47</v>
      </c>
      <c r="C57" s="14" t="s">
        <v>324</v>
      </c>
      <c r="D57" s="14" t="s">
        <v>332</v>
      </c>
      <c r="E57" s="25" t="str">
        <f t="shared" si="0"/>
        <v>PDS</v>
      </c>
      <c r="F57" s="25" t="str">
        <f t="shared" si="1"/>
        <v>TMD</v>
      </c>
    </row>
    <row r="58" spans="1:6" customFormat="1" ht="14.25">
      <c r="A58" s="14" t="s">
        <v>50</v>
      </c>
      <c r="B58" s="14" t="s">
        <v>49</v>
      </c>
      <c r="C58" s="14" t="s">
        <v>334</v>
      </c>
      <c r="D58" s="14" t="s">
        <v>341</v>
      </c>
      <c r="E58" s="25" t="str">
        <f t="shared" si="0"/>
        <v>PDS</v>
      </c>
      <c r="F58" s="25" t="str">
        <f t="shared" si="1"/>
        <v>TMD</v>
      </c>
    </row>
    <row r="59" spans="1:6" customFormat="1" ht="14.25">
      <c r="A59" s="14" t="s">
        <v>52</v>
      </c>
      <c r="B59" s="14" t="s">
        <v>51</v>
      </c>
      <c r="C59" s="14" t="s">
        <v>324</v>
      </c>
      <c r="D59" s="14" t="s">
        <v>325</v>
      </c>
      <c r="E59" s="25" t="str">
        <f t="shared" si="0"/>
        <v>PDS</v>
      </c>
      <c r="F59" s="25" t="str">
        <f t="shared" si="1"/>
        <v>TMD</v>
      </c>
    </row>
    <row r="60" spans="1:6" customFormat="1" ht="14.25">
      <c r="A60" s="14" t="s">
        <v>54</v>
      </c>
      <c r="B60" s="14" t="s">
        <v>53</v>
      </c>
      <c r="C60" s="14" t="s">
        <v>322</v>
      </c>
      <c r="D60" s="14" t="s">
        <v>342</v>
      </c>
      <c r="E60" s="25" t="str">
        <f t="shared" si="0"/>
        <v>PDS</v>
      </c>
      <c r="F60" s="25" t="str">
        <f t="shared" si="1"/>
        <v>TMD</v>
      </c>
    </row>
    <row r="61" spans="1:6" customFormat="1" ht="14.25">
      <c r="A61" s="14" t="s">
        <v>56</v>
      </c>
      <c r="B61" s="14" t="s">
        <v>55</v>
      </c>
      <c r="C61" s="14" t="s">
        <v>322</v>
      </c>
      <c r="D61" s="14" t="s">
        <v>323</v>
      </c>
      <c r="E61" s="25" t="str">
        <f t="shared" si="0"/>
        <v>PDS</v>
      </c>
      <c r="F61" s="25" t="str">
        <f t="shared" si="1"/>
        <v>TMD</v>
      </c>
    </row>
    <row r="62" spans="1:6" customFormat="1" ht="14.25">
      <c r="A62" s="14" t="s">
        <v>58</v>
      </c>
      <c r="B62" s="14" t="s">
        <v>57</v>
      </c>
      <c r="C62" s="14" t="s">
        <v>322</v>
      </c>
      <c r="D62" s="14" t="s">
        <v>343</v>
      </c>
      <c r="E62" s="25" t="str">
        <f t="shared" si="0"/>
        <v>PDS</v>
      </c>
      <c r="F62" s="25" t="str">
        <f t="shared" si="1"/>
        <v>TMD</v>
      </c>
    </row>
    <row r="63" spans="1:6" customFormat="1" ht="14.25">
      <c r="A63" s="14" t="s">
        <v>60</v>
      </c>
      <c r="B63" s="14" t="s">
        <v>59</v>
      </c>
      <c r="C63" s="14" t="s">
        <v>322</v>
      </c>
      <c r="D63" s="14" t="s">
        <v>323</v>
      </c>
      <c r="E63" s="25" t="str">
        <f t="shared" si="0"/>
        <v>PDS</v>
      </c>
      <c r="F63" s="25" t="str">
        <f t="shared" si="1"/>
        <v>TMD</v>
      </c>
    </row>
    <row r="64" spans="1:6" customFormat="1" ht="14.25">
      <c r="A64" s="14" t="s">
        <v>62</v>
      </c>
      <c r="B64" s="14" t="s">
        <v>61</v>
      </c>
      <c r="C64" s="14" t="s">
        <v>322</v>
      </c>
      <c r="D64" s="14" t="s">
        <v>343</v>
      </c>
      <c r="E64" s="25" t="str">
        <f t="shared" si="0"/>
        <v>PDS</v>
      </c>
      <c r="F64" s="25" t="str">
        <f t="shared" si="1"/>
        <v>TMD</v>
      </c>
    </row>
    <row r="65" spans="1:6" customFormat="1" ht="14.25">
      <c r="A65" s="14" t="s">
        <v>241</v>
      </c>
      <c r="B65" s="14" t="s">
        <v>240</v>
      </c>
      <c r="C65" s="14" t="s">
        <v>334</v>
      </c>
      <c r="D65" s="14" t="s">
        <v>344</v>
      </c>
      <c r="E65" s="25" t="str">
        <f t="shared" si="0"/>
        <v>PDS</v>
      </c>
      <c r="F65" s="25" t="str">
        <f t="shared" si="1"/>
        <v>TMD</v>
      </c>
    </row>
    <row r="66" spans="1:6" customFormat="1" ht="14.25">
      <c r="A66" s="14" t="s">
        <v>64</v>
      </c>
      <c r="B66" s="14" t="s">
        <v>63</v>
      </c>
      <c r="C66" s="14" t="s">
        <v>334</v>
      </c>
      <c r="D66" s="14" t="s">
        <v>341</v>
      </c>
      <c r="E66" s="25" t="str">
        <f t="shared" si="0"/>
        <v>PDS</v>
      </c>
      <c r="F66" s="25" t="str">
        <f t="shared" si="1"/>
        <v>TMD</v>
      </c>
    </row>
    <row r="67" spans="1:6" customFormat="1" ht="14.25">
      <c r="A67" s="14" t="s">
        <v>65</v>
      </c>
      <c r="B67" s="14" t="s">
        <v>242</v>
      </c>
      <c r="C67" s="14" t="s">
        <v>324</v>
      </c>
      <c r="D67" s="14" t="s">
        <v>337</v>
      </c>
      <c r="E67" s="25" t="str">
        <f t="shared" si="0"/>
        <v>PDS</v>
      </c>
      <c r="F67" s="25" t="str">
        <f t="shared" si="1"/>
        <v>TMD</v>
      </c>
    </row>
    <row r="68" spans="1:6" customFormat="1" ht="14.25">
      <c r="A68" s="14" t="s">
        <v>244</v>
      </c>
      <c r="B68" s="14" t="s">
        <v>243</v>
      </c>
      <c r="C68" s="14" t="s">
        <v>6</v>
      </c>
      <c r="D68" s="14" t="s">
        <v>330</v>
      </c>
      <c r="E68" s="25" t="str">
        <f t="shared" si="0"/>
        <v>PDS</v>
      </c>
      <c r="F68" s="25" t="str">
        <f t="shared" si="1"/>
        <v>TMD</v>
      </c>
    </row>
    <row r="69" spans="1:6" customFormat="1" ht="14.25">
      <c r="A69" s="14" t="s">
        <v>67</v>
      </c>
      <c r="B69" s="14" t="s">
        <v>66</v>
      </c>
      <c r="C69" s="14" t="s">
        <v>324</v>
      </c>
      <c r="D69" s="14" t="s">
        <v>336</v>
      </c>
      <c r="E69" s="25" t="str">
        <f t="shared" si="0"/>
        <v>PDS</v>
      </c>
      <c r="F69" s="25" t="str">
        <f t="shared" si="1"/>
        <v>TMD</v>
      </c>
    </row>
    <row r="70" spans="1:6" customFormat="1" ht="14.25">
      <c r="A70" s="14" t="s">
        <v>69</v>
      </c>
      <c r="B70" s="14" t="s">
        <v>68</v>
      </c>
      <c r="C70" s="14" t="s">
        <v>324</v>
      </c>
      <c r="D70" s="14" t="s">
        <v>332</v>
      </c>
      <c r="E70" s="25" t="str">
        <f t="shared" si="0"/>
        <v>PDS</v>
      </c>
      <c r="F70" s="25" t="str">
        <f t="shared" si="1"/>
        <v>TMD</v>
      </c>
    </row>
    <row r="71" spans="1:6" customFormat="1" ht="14.25">
      <c r="A71" s="14" t="s">
        <v>71</v>
      </c>
      <c r="B71" s="14" t="s">
        <v>70</v>
      </c>
      <c r="C71" s="14" t="s">
        <v>324</v>
      </c>
      <c r="D71" s="14" t="s">
        <v>337</v>
      </c>
      <c r="E71" s="25" t="str">
        <f t="shared" si="0"/>
        <v>PDS</v>
      </c>
      <c r="F71" s="25" t="str">
        <f t="shared" si="1"/>
        <v>TMD</v>
      </c>
    </row>
    <row r="72" spans="1:6" customFormat="1" ht="14.25">
      <c r="A72" s="14" t="s">
        <v>73</v>
      </c>
      <c r="B72" s="14" t="s">
        <v>72</v>
      </c>
      <c r="C72" s="14" t="s">
        <v>6</v>
      </c>
      <c r="D72" s="14" t="s">
        <v>326</v>
      </c>
      <c r="E72" s="25" t="str">
        <f t="shared" si="0"/>
        <v>PDS</v>
      </c>
      <c r="F72" s="25" t="str">
        <f>HYPERLINK(CONCATENATE("https://doc.morningstar.com/LatestDoc.aspx?clientid=fnz&amp;key=9c0e4d166b60ffd3&amp;language=451&amp;documenttype=395&amp;market=1426&amp;investmenttype=1&amp;APIR=",A72),"TMD")</f>
        <v>TMD</v>
      </c>
    </row>
    <row r="73" spans="1:6" customFormat="1" ht="14.25">
      <c r="A73" s="14" t="s">
        <v>75</v>
      </c>
      <c r="B73" s="14" t="s">
        <v>74</v>
      </c>
      <c r="C73" s="14" t="s">
        <v>76</v>
      </c>
      <c r="D73" s="14" t="s">
        <v>333</v>
      </c>
      <c r="E73" s="25" t="str">
        <f t="shared" si="0"/>
        <v>PDS</v>
      </c>
      <c r="F73" s="25" t="str">
        <f t="shared" si="1"/>
        <v>TMD</v>
      </c>
    </row>
    <row r="74" spans="1:6" customFormat="1" ht="14.25">
      <c r="A74" s="14" t="s">
        <v>78</v>
      </c>
      <c r="B74" s="14" t="s">
        <v>77</v>
      </c>
      <c r="C74" s="14" t="s">
        <v>6</v>
      </c>
      <c r="D74" s="14" t="s">
        <v>326</v>
      </c>
      <c r="E74" s="25" t="str">
        <f t="shared" si="0"/>
        <v>PDS</v>
      </c>
      <c r="F74" s="25" t="str">
        <f t="shared" si="1"/>
        <v>TMD</v>
      </c>
    </row>
    <row r="75" spans="1:6" customFormat="1" ht="14.25">
      <c r="A75" s="14" t="s">
        <v>80</v>
      </c>
      <c r="B75" s="14" t="s">
        <v>79</v>
      </c>
      <c r="C75" s="14" t="s">
        <v>6</v>
      </c>
      <c r="D75" s="14" t="s">
        <v>330</v>
      </c>
      <c r="E75" s="25" t="str">
        <f t="shared" si="0"/>
        <v>PDS</v>
      </c>
      <c r="F75" s="25" t="str">
        <f t="shared" si="1"/>
        <v>TMD</v>
      </c>
    </row>
    <row r="76" spans="1:6" customFormat="1" ht="14.25">
      <c r="A76" s="14" t="s">
        <v>82</v>
      </c>
      <c r="B76" s="14" t="s">
        <v>81</v>
      </c>
      <c r="C76" s="14" t="s">
        <v>324</v>
      </c>
      <c r="D76" s="14" t="s">
        <v>325</v>
      </c>
      <c r="E76" s="25" t="str">
        <f t="shared" si="0"/>
        <v>PDS</v>
      </c>
      <c r="F76" s="25" t="str">
        <f t="shared" si="1"/>
        <v>TMD</v>
      </c>
    </row>
    <row r="77" spans="1:6" customFormat="1" ht="14.25">
      <c r="A77" s="14" t="s">
        <v>246</v>
      </c>
      <c r="B77" s="14" t="s">
        <v>245</v>
      </c>
      <c r="C77" s="14" t="s">
        <v>6</v>
      </c>
      <c r="D77" s="14" t="s">
        <v>330</v>
      </c>
      <c r="E77" s="25" t="str">
        <f t="shared" si="0"/>
        <v>PDS</v>
      </c>
      <c r="F77" s="25" t="str">
        <f t="shared" si="1"/>
        <v>TMD</v>
      </c>
    </row>
    <row r="78" spans="1:6" customFormat="1" ht="14.25">
      <c r="A78" s="14" t="s">
        <v>248</v>
      </c>
      <c r="B78" s="14" t="s">
        <v>247</v>
      </c>
      <c r="C78" s="14" t="s">
        <v>6</v>
      </c>
      <c r="D78" s="14" t="s">
        <v>330</v>
      </c>
      <c r="E78" s="25" t="str">
        <f t="shared" si="0"/>
        <v>PDS</v>
      </c>
      <c r="F78" s="25" t="str">
        <f t="shared" si="1"/>
        <v>TMD</v>
      </c>
    </row>
    <row r="79" spans="1:6" customFormat="1" ht="14.25">
      <c r="A79" s="14" t="s">
        <v>250</v>
      </c>
      <c r="B79" s="14" t="s">
        <v>249</v>
      </c>
      <c r="C79" s="14" t="s">
        <v>345</v>
      </c>
      <c r="D79" s="14" t="s">
        <v>346</v>
      </c>
      <c r="E79" s="25" t="str">
        <f t="shared" si="0"/>
        <v>PDS</v>
      </c>
      <c r="F79" s="25" t="str">
        <f t="shared" si="1"/>
        <v>TMD</v>
      </c>
    </row>
    <row r="80" spans="1:6" customFormat="1" ht="14.25">
      <c r="A80" s="14" t="s">
        <v>252</v>
      </c>
      <c r="B80" s="14" t="s">
        <v>251</v>
      </c>
      <c r="C80" s="14" t="s">
        <v>6</v>
      </c>
      <c r="D80" s="14" t="s">
        <v>326</v>
      </c>
      <c r="E80" s="25" t="str">
        <f t="shared" si="0"/>
        <v>PDS</v>
      </c>
      <c r="F80" s="25" t="str">
        <f t="shared" si="1"/>
        <v>TMD</v>
      </c>
    </row>
    <row r="81" spans="1:6" customFormat="1" ht="14.25">
      <c r="A81" s="14" t="s">
        <v>254</v>
      </c>
      <c r="B81" s="14" t="s">
        <v>253</v>
      </c>
      <c r="C81" s="14" t="s">
        <v>6</v>
      </c>
      <c r="D81" s="14" t="s">
        <v>339</v>
      </c>
      <c r="E81" s="25" t="str">
        <f t="shared" si="0"/>
        <v>PDS</v>
      </c>
      <c r="F81" s="25" t="str">
        <f t="shared" si="1"/>
        <v>TMD</v>
      </c>
    </row>
    <row r="82" spans="1:6" customFormat="1" ht="14.25">
      <c r="A82" s="14" t="s">
        <v>256</v>
      </c>
      <c r="B82" s="14" t="s">
        <v>255</v>
      </c>
      <c r="C82" s="14" t="s">
        <v>322</v>
      </c>
      <c r="D82" s="14" t="s">
        <v>323</v>
      </c>
      <c r="E82" s="25" t="str">
        <f t="shared" si="0"/>
        <v>PDS</v>
      </c>
      <c r="F82" s="25" t="str">
        <f t="shared" si="1"/>
        <v>TMD</v>
      </c>
    </row>
    <row r="83" spans="1:6" customFormat="1" ht="14.25">
      <c r="A83" s="14" t="s">
        <v>258</v>
      </c>
      <c r="B83" s="14" t="s">
        <v>257</v>
      </c>
      <c r="C83" s="14" t="s">
        <v>322</v>
      </c>
      <c r="D83" s="14" t="s">
        <v>343</v>
      </c>
      <c r="E83" s="25" t="str">
        <f t="shared" si="0"/>
        <v>PDS</v>
      </c>
      <c r="F83" s="25" t="str">
        <f t="shared" si="1"/>
        <v>TMD</v>
      </c>
    </row>
    <row r="84" spans="1:6" customFormat="1" ht="14.25">
      <c r="A84" s="14" t="s">
        <v>260</v>
      </c>
      <c r="B84" s="14" t="s">
        <v>259</v>
      </c>
      <c r="C84" s="14" t="s">
        <v>322</v>
      </c>
      <c r="D84" s="14" t="s">
        <v>347</v>
      </c>
      <c r="E84" s="25" t="str">
        <f t="shared" si="0"/>
        <v>PDS</v>
      </c>
      <c r="F84" s="25" t="str">
        <f t="shared" si="1"/>
        <v>TMD</v>
      </c>
    </row>
    <row r="85" spans="1:6" customFormat="1" ht="14.25">
      <c r="A85" s="14" t="s">
        <v>262</v>
      </c>
      <c r="B85" s="14" t="s">
        <v>261</v>
      </c>
      <c r="C85" s="14" t="s">
        <v>322</v>
      </c>
      <c r="D85" s="14" t="s">
        <v>347</v>
      </c>
      <c r="E85" s="25" t="str">
        <f t="shared" si="0"/>
        <v>PDS</v>
      </c>
      <c r="F85" s="25" t="str">
        <f t="shared" si="1"/>
        <v>TMD</v>
      </c>
    </row>
    <row r="86" spans="1:6" customFormat="1" ht="14.25">
      <c r="A86" s="14" t="s">
        <v>264</v>
      </c>
      <c r="B86" s="14" t="s">
        <v>263</v>
      </c>
      <c r="C86" s="14" t="s">
        <v>322</v>
      </c>
      <c r="D86" s="14" t="s">
        <v>323</v>
      </c>
      <c r="E86" s="25" t="str">
        <f t="shared" si="0"/>
        <v>PDS</v>
      </c>
      <c r="F86" s="25" t="str">
        <f t="shared" si="1"/>
        <v>TMD</v>
      </c>
    </row>
    <row r="87" spans="1:6" customFormat="1" ht="14.25">
      <c r="A87" s="14" t="s">
        <v>266</v>
      </c>
      <c r="B87" s="14" t="s">
        <v>265</v>
      </c>
      <c r="C87" s="14" t="s">
        <v>322</v>
      </c>
      <c r="D87" s="14" t="s">
        <v>343</v>
      </c>
      <c r="E87" s="25" t="str">
        <f t="shared" si="0"/>
        <v>PDS</v>
      </c>
      <c r="F87" s="25" t="str">
        <f t="shared" si="1"/>
        <v>TMD</v>
      </c>
    </row>
    <row r="88" spans="1:6" customFormat="1" ht="14.25">
      <c r="A88" s="14" t="s">
        <v>84</v>
      </c>
      <c r="B88" s="14" t="s">
        <v>83</v>
      </c>
      <c r="C88" s="14" t="s">
        <v>334</v>
      </c>
      <c r="D88" s="14" t="s">
        <v>340</v>
      </c>
      <c r="E88" s="25" t="str">
        <f t="shared" si="0"/>
        <v>PDS</v>
      </c>
      <c r="F88" s="25" t="str">
        <f t="shared" si="1"/>
        <v>TMD</v>
      </c>
    </row>
    <row r="89" spans="1:6" customFormat="1" ht="14.25">
      <c r="A89" s="14" t="s">
        <v>86</v>
      </c>
      <c r="B89" s="14" t="s">
        <v>85</v>
      </c>
      <c r="C89" s="14" t="s">
        <v>324</v>
      </c>
      <c r="D89" s="14" t="s">
        <v>348</v>
      </c>
      <c r="E89" s="25" t="str">
        <f t="shared" si="0"/>
        <v>PDS</v>
      </c>
      <c r="F89" s="25" t="str">
        <f t="shared" si="1"/>
        <v>TMD</v>
      </c>
    </row>
    <row r="90" spans="1:6" customFormat="1" ht="14.25">
      <c r="A90" s="14" t="s">
        <v>88</v>
      </c>
      <c r="B90" s="14" t="s">
        <v>87</v>
      </c>
      <c r="C90" s="14" t="s">
        <v>324</v>
      </c>
      <c r="D90" s="14" t="s">
        <v>336</v>
      </c>
      <c r="E90" s="25" t="str">
        <f t="shared" si="0"/>
        <v>PDS</v>
      </c>
      <c r="F90" s="25" t="str">
        <f t="shared" si="1"/>
        <v>TMD</v>
      </c>
    </row>
    <row r="91" spans="1:6" customFormat="1" ht="14.25">
      <c r="A91" s="14" t="s">
        <v>90</v>
      </c>
      <c r="B91" s="14" t="s">
        <v>89</v>
      </c>
      <c r="C91" s="14" t="s">
        <v>76</v>
      </c>
      <c r="D91" s="14" t="s">
        <v>349</v>
      </c>
      <c r="E91" s="25" t="str">
        <f t="shared" ref="E91:E154" si="2">HYPERLINK(CONCATENATE("https://doc.morningstar.com/LatestDoc.aspx?clientid=fnz&amp;key=9c0e4d166b60ffd3&amp;language=451&amp;documenttype=1&amp;market=1426&amp;investmenttype=1&amp;APIR=",A91),"PDS")</f>
        <v>PDS</v>
      </c>
      <c r="F91" s="25" t="str">
        <f t="shared" ref="F91:F154" si="3">HYPERLINK(CONCATENATE("https://doc.morningstar.com/LatestDoc.aspx?clientid=fnz&amp;key=9c0e4d166b60ffd3&amp;language=451&amp;documenttype=395&amp;market=1426&amp;investmenttype=1&amp;APIR=",A91),"TMD")</f>
        <v>TMD</v>
      </c>
    </row>
    <row r="92" spans="1:6" customFormat="1" ht="14.25">
      <c r="A92" s="36" t="s">
        <v>92</v>
      </c>
      <c r="B92" s="36" t="s">
        <v>91</v>
      </c>
      <c r="C92" s="36" t="s">
        <v>219</v>
      </c>
      <c r="D92" s="36" t="s">
        <v>350</v>
      </c>
      <c r="E92" s="29" t="s">
        <v>440</v>
      </c>
      <c r="F92" s="29" t="s">
        <v>441</v>
      </c>
    </row>
    <row r="93" spans="1:6" customFormat="1" ht="14.25">
      <c r="A93" s="36" t="s">
        <v>94</v>
      </c>
      <c r="B93" s="36" t="s">
        <v>93</v>
      </c>
      <c r="C93" s="36" t="s">
        <v>219</v>
      </c>
      <c r="D93" s="36" t="s">
        <v>351</v>
      </c>
      <c r="E93" s="29" t="s">
        <v>440</v>
      </c>
      <c r="F93" s="29" t="s">
        <v>441</v>
      </c>
    </row>
    <row r="94" spans="1:6" customFormat="1" ht="14.25">
      <c r="A94" s="36" t="s">
        <v>96</v>
      </c>
      <c r="B94" s="36" t="s">
        <v>95</v>
      </c>
      <c r="C94" s="36" t="s">
        <v>219</v>
      </c>
      <c r="D94" s="36" t="s">
        <v>352</v>
      </c>
      <c r="E94" s="29" t="s">
        <v>440</v>
      </c>
      <c r="F94" s="29" t="s">
        <v>441</v>
      </c>
    </row>
    <row r="95" spans="1:6" customFormat="1" ht="14.25">
      <c r="A95" s="36" t="s">
        <v>98</v>
      </c>
      <c r="B95" s="36" t="s">
        <v>97</v>
      </c>
      <c r="C95" s="36" t="s">
        <v>219</v>
      </c>
      <c r="D95" s="36" t="s">
        <v>353</v>
      </c>
      <c r="E95" s="29" t="s">
        <v>440</v>
      </c>
      <c r="F95" s="29" t="s">
        <v>441</v>
      </c>
    </row>
    <row r="96" spans="1:6" customFormat="1" ht="14.25">
      <c r="A96" s="36" t="s">
        <v>100</v>
      </c>
      <c r="B96" s="36" t="s">
        <v>99</v>
      </c>
      <c r="C96" s="36" t="s">
        <v>219</v>
      </c>
      <c r="D96" s="36" t="s">
        <v>354</v>
      </c>
      <c r="E96" s="29" t="s">
        <v>440</v>
      </c>
      <c r="F96" s="29" t="s">
        <v>441</v>
      </c>
    </row>
    <row r="97" spans="1:6" customFormat="1" ht="14.25">
      <c r="A97" s="14" t="s">
        <v>268</v>
      </c>
      <c r="B97" s="14" t="s">
        <v>267</v>
      </c>
      <c r="C97" s="14" t="s">
        <v>324</v>
      </c>
      <c r="D97" s="14" t="s">
        <v>328</v>
      </c>
      <c r="E97" s="25" t="str">
        <f t="shared" si="2"/>
        <v>PDS</v>
      </c>
      <c r="F97" s="25" t="str">
        <f t="shared" si="3"/>
        <v>TMD</v>
      </c>
    </row>
    <row r="98" spans="1:6" customFormat="1" ht="14.25">
      <c r="A98" s="14" t="s">
        <v>270</v>
      </c>
      <c r="B98" s="14" t="s">
        <v>269</v>
      </c>
      <c r="C98" s="14" t="s">
        <v>324</v>
      </c>
      <c r="D98" s="14" t="s">
        <v>329</v>
      </c>
      <c r="E98" s="25" t="str">
        <f t="shared" si="2"/>
        <v>PDS</v>
      </c>
      <c r="F98" s="25" t="str">
        <f t="shared" si="3"/>
        <v>TMD</v>
      </c>
    </row>
    <row r="99" spans="1:6" customFormat="1" ht="14.25">
      <c r="A99" s="14" t="s">
        <v>407</v>
      </c>
      <c r="B99" s="14" t="s">
        <v>408</v>
      </c>
      <c r="C99" s="14" t="s">
        <v>76</v>
      </c>
      <c r="D99" s="14" t="s">
        <v>358</v>
      </c>
      <c r="E99" s="25" t="str">
        <f t="shared" si="2"/>
        <v>PDS</v>
      </c>
      <c r="F99" s="25" t="str">
        <f t="shared" si="3"/>
        <v>TMD</v>
      </c>
    </row>
    <row r="100" spans="1:6" customFormat="1" ht="14.25">
      <c r="A100" s="14" t="s">
        <v>102</v>
      </c>
      <c r="B100" s="14" t="s">
        <v>101</v>
      </c>
      <c r="C100" s="14" t="s">
        <v>324</v>
      </c>
      <c r="D100" s="14" t="s">
        <v>329</v>
      </c>
      <c r="E100" s="25" t="str">
        <f t="shared" si="2"/>
        <v>PDS</v>
      </c>
      <c r="F100" s="25" t="str">
        <f t="shared" si="3"/>
        <v>TMD</v>
      </c>
    </row>
    <row r="101" spans="1:6" customFormat="1" ht="14.25">
      <c r="A101" s="14" t="s">
        <v>104</v>
      </c>
      <c r="B101" s="14" t="s">
        <v>103</v>
      </c>
      <c r="C101" s="14" t="s">
        <v>324</v>
      </c>
      <c r="D101" s="14" t="s">
        <v>348</v>
      </c>
      <c r="E101" s="25" t="str">
        <f t="shared" si="2"/>
        <v>PDS</v>
      </c>
      <c r="F101" s="25" t="str">
        <f t="shared" si="3"/>
        <v>TMD</v>
      </c>
    </row>
    <row r="102" spans="1:6" customFormat="1" ht="14.25">
      <c r="A102" s="14" t="s">
        <v>106</v>
      </c>
      <c r="B102" s="14" t="s">
        <v>105</v>
      </c>
      <c r="C102" s="14" t="s">
        <v>324</v>
      </c>
      <c r="D102" s="14" t="s">
        <v>336</v>
      </c>
      <c r="E102" s="25" t="str">
        <f t="shared" si="2"/>
        <v>PDS</v>
      </c>
      <c r="F102" s="25" t="str">
        <f t="shared" si="3"/>
        <v>TMD</v>
      </c>
    </row>
    <row r="103" spans="1:6" customFormat="1" ht="14.25">
      <c r="A103" s="14" t="s">
        <v>108</v>
      </c>
      <c r="B103" s="14" t="s">
        <v>107</v>
      </c>
      <c r="C103" s="14" t="s">
        <v>6</v>
      </c>
      <c r="D103" s="14" t="s">
        <v>338</v>
      </c>
      <c r="E103" s="25" t="str">
        <f t="shared" si="2"/>
        <v>PDS</v>
      </c>
      <c r="F103" s="25" t="str">
        <f t="shared" si="3"/>
        <v>TMD</v>
      </c>
    </row>
    <row r="104" spans="1:6" customFormat="1" ht="14.25">
      <c r="A104" s="14" t="s">
        <v>272</v>
      </c>
      <c r="B104" s="14" t="s">
        <v>271</v>
      </c>
      <c r="C104" s="14" t="s">
        <v>6</v>
      </c>
      <c r="D104" s="14" t="s">
        <v>338</v>
      </c>
      <c r="E104" s="25" t="str">
        <f t="shared" si="2"/>
        <v>PDS</v>
      </c>
      <c r="F104" s="25" t="str">
        <f t="shared" si="3"/>
        <v>TMD</v>
      </c>
    </row>
    <row r="105" spans="1:6" customFormat="1" ht="14.25">
      <c r="A105" s="14" t="s">
        <v>110</v>
      </c>
      <c r="B105" s="14" t="s">
        <v>109</v>
      </c>
      <c r="C105" s="14" t="s">
        <v>355</v>
      </c>
      <c r="D105" s="14" t="s">
        <v>356</v>
      </c>
      <c r="E105" s="25" t="str">
        <f t="shared" si="2"/>
        <v>PDS</v>
      </c>
      <c r="F105" s="25" t="str">
        <f t="shared" si="3"/>
        <v>TMD</v>
      </c>
    </row>
    <row r="106" spans="1:6" customFormat="1" ht="14.25">
      <c r="A106" s="14" t="s">
        <v>112</v>
      </c>
      <c r="B106" s="14" t="s">
        <v>111</v>
      </c>
      <c r="C106" s="14" t="s">
        <v>6</v>
      </c>
      <c r="D106" s="14" t="s">
        <v>338</v>
      </c>
      <c r="E106" s="25" t="str">
        <f t="shared" si="2"/>
        <v>PDS</v>
      </c>
      <c r="F106" s="25" t="str">
        <f t="shared" si="3"/>
        <v>TMD</v>
      </c>
    </row>
    <row r="107" spans="1:6" customFormat="1" ht="14.25">
      <c r="A107" s="14" t="s">
        <v>114</v>
      </c>
      <c r="B107" s="14" t="s">
        <v>113</v>
      </c>
      <c r="C107" s="14" t="s">
        <v>324</v>
      </c>
      <c r="D107" s="14" t="s">
        <v>348</v>
      </c>
      <c r="E107" s="25" t="str">
        <f t="shared" si="2"/>
        <v>PDS</v>
      </c>
      <c r="F107" s="25" t="str">
        <f t="shared" si="3"/>
        <v>TMD</v>
      </c>
    </row>
    <row r="108" spans="1:6" customFormat="1" ht="14.25">
      <c r="A108" s="14" t="s">
        <v>116</v>
      </c>
      <c r="B108" s="14" t="s">
        <v>115</v>
      </c>
      <c r="C108" s="14" t="s">
        <v>6</v>
      </c>
      <c r="D108" s="14" t="s">
        <v>339</v>
      </c>
      <c r="E108" s="25" t="str">
        <f t="shared" si="2"/>
        <v>PDS</v>
      </c>
      <c r="F108" s="25" t="str">
        <f t="shared" si="3"/>
        <v>TMD</v>
      </c>
    </row>
    <row r="109" spans="1:6" customFormat="1" ht="14.25">
      <c r="A109" s="14" t="s">
        <v>385</v>
      </c>
      <c r="B109" s="14" t="s">
        <v>386</v>
      </c>
      <c r="C109" s="14" t="s">
        <v>324</v>
      </c>
      <c r="D109" s="14" t="s">
        <v>337</v>
      </c>
      <c r="E109" s="25" t="str">
        <f t="shared" si="2"/>
        <v>PDS</v>
      </c>
      <c r="F109" s="25" t="str">
        <f t="shared" si="3"/>
        <v>TMD</v>
      </c>
    </row>
    <row r="110" spans="1:6" customFormat="1" ht="14.25">
      <c r="A110" s="14" t="s">
        <v>381</v>
      </c>
      <c r="B110" s="14" t="s">
        <v>436</v>
      </c>
      <c r="C110" s="14" t="s">
        <v>324</v>
      </c>
      <c r="D110" s="14" t="s">
        <v>325</v>
      </c>
      <c r="E110" s="25" t="str">
        <f t="shared" si="2"/>
        <v>PDS</v>
      </c>
      <c r="F110" s="25" t="str">
        <f t="shared" si="3"/>
        <v>TMD</v>
      </c>
    </row>
    <row r="111" spans="1:6" customFormat="1" ht="14.25">
      <c r="A111" s="14" t="s">
        <v>383</v>
      </c>
      <c r="B111" s="14" t="s">
        <v>437</v>
      </c>
      <c r="C111" s="14" t="s">
        <v>324</v>
      </c>
      <c r="D111" s="14" t="s">
        <v>336</v>
      </c>
      <c r="E111" s="25" t="str">
        <f t="shared" si="2"/>
        <v>PDS</v>
      </c>
      <c r="F111" s="25" t="str">
        <f t="shared" si="3"/>
        <v>TMD</v>
      </c>
    </row>
    <row r="112" spans="1:6" customFormat="1" ht="14.25">
      <c r="A112" s="14" t="s">
        <v>274</v>
      </c>
      <c r="B112" s="14" t="s">
        <v>273</v>
      </c>
      <c r="C112" s="14" t="s">
        <v>324</v>
      </c>
      <c r="D112" s="14" t="s">
        <v>325</v>
      </c>
      <c r="E112" s="25" t="str">
        <f t="shared" si="2"/>
        <v>PDS</v>
      </c>
      <c r="F112" s="25" t="str">
        <f t="shared" si="3"/>
        <v>TMD</v>
      </c>
    </row>
    <row r="113" spans="1:6" customFormat="1" ht="14.25">
      <c r="A113" s="14" t="s">
        <v>276</v>
      </c>
      <c r="B113" s="14" t="s">
        <v>275</v>
      </c>
      <c r="C113" s="14" t="s">
        <v>76</v>
      </c>
      <c r="D113" s="14" t="s">
        <v>349</v>
      </c>
      <c r="E113" s="25" t="str">
        <f t="shared" si="2"/>
        <v>PDS</v>
      </c>
      <c r="F113" s="25" t="str">
        <f t="shared" si="3"/>
        <v>TMD</v>
      </c>
    </row>
    <row r="114" spans="1:6" customFormat="1" ht="14.25">
      <c r="A114" s="14" t="s">
        <v>278</v>
      </c>
      <c r="B114" s="14" t="s">
        <v>277</v>
      </c>
      <c r="C114" s="14" t="s">
        <v>334</v>
      </c>
      <c r="D114" s="14" t="s">
        <v>357</v>
      </c>
      <c r="E114" s="25" t="str">
        <f t="shared" si="2"/>
        <v>PDS</v>
      </c>
      <c r="F114" s="25" t="str">
        <f t="shared" si="3"/>
        <v>TMD</v>
      </c>
    </row>
    <row r="115" spans="1:6" customFormat="1" ht="14.25">
      <c r="A115" s="14" t="s">
        <v>118</v>
      </c>
      <c r="B115" s="14" t="s">
        <v>117</v>
      </c>
      <c r="C115" s="14" t="s">
        <v>334</v>
      </c>
      <c r="D115" s="14" t="s">
        <v>341</v>
      </c>
      <c r="E115" s="25" t="str">
        <f t="shared" si="2"/>
        <v>PDS</v>
      </c>
      <c r="F115" s="25" t="str">
        <f t="shared" si="3"/>
        <v>TMD</v>
      </c>
    </row>
    <row r="116" spans="1:6" customFormat="1" ht="14.25">
      <c r="A116" s="14" t="s">
        <v>120</v>
      </c>
      <c r="B116" s="14" t="s">
        <v>119</v>
      </c>
      <c r="C116" s="14" t="s">
        <v>76</v>
      </c>
      <c r="D116" s="14" t="s">
        <v>358</v>
      </c>
      <c r="E116" s="25" t="str">
        <f t="shared" si="2"/>
        <v>PDS</v>
      </c>
      <c r="F116" s="25" t="str">
        <f t="shared" si="3"/>
        <v>TMD</v>
      </c>
    </row>
    <row r="117" spans="1:6" customFormat="1" ht="14.25">
      <c r="A117" s="14" t="s">
        <v>122</v>
      </c>
      <c r="B117" s="14" t="s">
        <v>121</v>
      </c>
      <c r="C117" s="14" t="s">
        <v>324</v>
      </c>
      <c r="D117" s="14" t="s">
        <v>336</v>
      </c>
      <c r="E117" s="25" t="str">
        <f t="shared" si="2"/>
        <v>PDS</v>
      </c>
      <c r="F117" s="25" t="str">
        <f t="shared" si="3"/>
        <v>TMD</v>
      </c>
    </row>
    <row r="118" spans="1:6" customFormat="1" ht="14.25">
      <c r="A118" s="14" t="s">
        <v>124</v>
      </c>
      <c r="B118" s="14" t="s">
        <v>123</v>
      </c>
      <c r="C118" s="14" t="s">
        <v>324</v>
      </c>
      <c r="D118" s="14" t="s">
        <v>325</v>
      </c>
      <c r="E118" s="25" t="str">
        <f t="shared" si="2"/>
        <v>PDS</v>
      </c>
      <c r="F118" s="25" t="str">
        <f t="shared" si="3"/>
        <v>TMD</v>
      </c>
    </row>
    <row r="119" spans="1:6" customFormat="1" ht="14.25">
      <c r="A119" s="14" t="s">
        <v>126</v>
      </c>
      <c r="B119" s="14" t="s">
        <v>125</v>
      </c>
      <c r="C119" s="14" t="s">
        <v>324</v>
      </c>
      <c r="D119" s="14" t="s">
        <v>325</v>
      </c>
      <c r="E119" s="25" t="str">
        <f t="shared" si="2"/>
        <v>PDS</v>
      </c>
      <c r="F119" s="25" t="str">
        <f t="shared" si="3"/>
        <v>TMD</v>
      </c>
    </row>
    <row r="120" spans="1:6" customFormat="1" ht="14.25">
      <c r="A120" s="14" t="s">
        <v>128</v>
      </c>
      <c r="B120" s="14" t="s">
        <v>127</v>
      </c>
      <c r="C120" s="14" t="s">
        <v>324</v>
      </c>
      <c r="D120" s="14" t="s">
        <v>336</v>
      </c>
      <c r="E120" s="25" t="str">
        <f t="shared" si="2"/>
        <v>PDS</v>
      </c>
      <c r="F120" s="25" t="str">
        <f t="shared" si="3"/>
        <v>TMD</v>
      </c>
    </row>
    <row r="121" spans="1:6" customFormat="1" ht="14.25">
      <c r="A121" s="14" t="s">
        <v>280</v>
      </c>
      <c r="B121" s="14" t="s">
        <v>279</v>
      </c>
      <c r="C121" s="14" t="s">
        <v>334</v>
      </c>
      <c r="D121" s="14" t="s">
        <v>340</v>
      </c>
      <c r="E121" s="25" t="str">
        <f t="shared" si="2"/>
        <v>PDS</v>
      </c>
      <c r="F121" s="25" t="str">
        <f t="shared" si="3"/>
        <v>TMD</v>
      </c>
    </row>
    <row r="122" spans="1:6" customFormat="1" ht="14.25">
      <c r="A122" s="14" t="s">
        <v>130</v>
      </c>
      <c r="B122" s="14" t="s">
        <v>129</v>
      </c>
      <c r="C122" s="14" t="s">
        <v>334</v>
      </c>
      <c r="D122" s="14" t="s">
        <v>340</v>
      </c>
      <c r="E122" s="25" t="str">
        <f t="shared" si="2"/>
        <v>PDS</v>
      </c>
      <c r="F122" s="25" t="str">
        <f t="shared" si="3"/>
        <v>TMD</v>
      </c>
    </row>
    <row r="123" spans="1:6" customFormat="1" ht="14.25">
      <c r="A123" s="14" t="s">
        <v>410</v>
      </c>
      <c r="B123" s="14" t="s">
        <v>411</v>
      </c>
      <c r="C123" s="14" t="s">
        <v>324</v>
      </c>
      <c r="D123" s="14" t="s">
        <v>332</v>
      </c>
      <c r="E123" s="25" t="str">
        <f t="shared" si="2"/>
        <v>PDS</v>
      </c>
      <c r="F123" s="25" t="str">
        <f t="shared" si="3"/>
        <v>TMD</v>
      </c>
    </row>
    <row r="124" spans="1:6" customFormat="1" ht="14.25">
      <c r="A124" s="14" t="s">
        <v>132</v>
      </c>
      <c r="B124" s="14" t="s">
        <v>131</v>
      </c>
      <c r="C124" s="14" t="s">
        <v>334</v>
      </c>
      <c r="D124" s="14" t="s">
        <v>359</v>
      </c>
      <c r="E124" s="25" t="str">
        <f t="shared" si="2"/>
        <v>PDS</v>
      </c>
      <c r="F124" s="25" t="str">
        <f t="shared" si="3"/>
        <v>TMD</v>
      </c>
    </row>
    <row r="125" spans="1:6" customFormat="1" ht="14.25">
      <c r="A125" s="14" t="s">
        <v>282</v>
      </c>
      <c r="B125" s="14" t="s">
        <v>281</v>
      </c>
      <c r="C125" s="14" t="s">
        <v>322</v>
      </c>
      <c r="D125" s="14" t="s">
        <v>323</v>
      </c>
      <c r="E125" s="25" t="str">
        <f t="shared" si="2"/>
        <v>PDS</v>
      </c>
      <c r="F125" s="25" t="str">
        <f t="shared" si="3"/>
        <v>TMD</v>
      </c>
    </row>
    <row r="126" spans="1:6" customFormat="1" ht="14.25">
      <c r="A126" s="14" t="s">
        <v>284</v>
      </c>
      <c r="B126" s="14" t="s">
        <v>283</v>
      </c>
      <c r="C126" s="14" t="s">
        <v>324</v>
      </c>
      <c r="D126" s="14" t="s">
        <v>336</v>
      </c>
      <c r="E126" s="25" t="str">
        <f t="shared" si="2"/>
        <v>PDS</v>
      </c>
      <c r="F126" s="25" t="str">
        <f t="shared" si="3"/>
        <v>TMD</v>
      </c>
    </row>
    <row r="127" spans="1:6" customFormat="1" ht="14.25">
      <c r="A127" s="14" t="s">
        <v>286</v>
      </c>
      <c r="B127" s="14" t="s">
        <v>285</v>
      </c>
      <c r="C127" s="14" t="s">
        <v>324</v>
      </c>
      <c r="D127" s="14" t="s">
        <v>325</v>
      </c>
      <c r="E127" s="25" t="str">
        <f t="shared" si="2"/>
        <v>PDS</v>
      </c>
      <c r="F127" s="25" t="str">
        <f t="shared" si="3"/>
        <v>TMD</v>
      </c>
    </row>
    <row r="128" spans="1:6" customFormat="1" ht="14.25">
      <c r="A128" s="14" t="s">
        <v>288</v>
      </c>
      <c r="B128" s="14" t="s">
        <v>287</v>
      </c>
      <c r="C128" s="14" t="s">
        <v>322</v>
      </c>
      <c r="D128" s="14" t="s">
        <v>323</v>
      </c>
      <c r="E128" s="25" t="str">
        <f t="shared" si="2"/>
        <v>PDS</v>
      </c>
      <c r="F128" s="25" t="str">
        <f t="shared" si="3"/>
        <v>TMD</v>
      </c>
    </row>
    <row r="129" spans="1:6" customFormat="1" ht="14.25">
      <c r="A129" s="14" t="s">
        <v>290</v>
      </c>
      <c r="B129" s="14" t="s">
        <v>289</v>
      </c>
      <c r="C129" s="14" t="s">
        <v>322</v>
      </c>
      <c r="D129" s="14" t="s">
        <v>343</v>
      </c>
      <c r="E129" s="25" t="str">
        <f t="shared" si="2"/>
        <v>PDS</v>
      </c>
      <c r="F129" s="25" t="str">
        <f t="shared" si="3"/>
        <v>TMD</v>
      </c>
    </row>
    <row r="130" spans="1:6" customFormat="1" ht="14.25">
      <c r="A130" s="14" t="s">
        <v>134</v>
      </c>
      <c r="B130" s="14" t="s">
        <v>133</v>
      </c>
      <c r="C130" s="14" t="s">
        <v>355</v>
      </c>
      <c r="D130" s="14" t="s">
        <v>360</v>
      </c>
      <c r="E130" s="25" t="str">
        <f t="shared" si="2"/>
        <v>PDS</v>
      </c>
      <c r="F130" s="25" t="str">
        <f t="shared" si="3"/>
        <v>TMD</v>
      </c>
    </row>
    <row r="131" spans="1:6" customFormat="1" ht="14.25">
      <c r="A131" s="14" t="s">
        <v>136</v>
      </c>
      <c r="B131" s="14" t="s">
        <v>135</v>
      </c>
      <c r="C131" s="14" t="s">
        <v>6</v>
      </c>
      <c r="D131" s="14" t="s">
        <v>361</v>
      </c>
      <c r="E131" s="25" t="str">
        <f t="shared" si="2"/>
        <v>PDS</v>
      </c>
      <c r="F131" s="25" t="str">
        <f t="shared" si="3"/>
        <v>TMD</v>
      </c>
    </row>
    <row r="132" spans="1:6" customFormat="1" ht="14.25">
      <c r="A132" s="14" t="s">
        <v>138</v>
      </c>
      <c r="B132" s="14" t="s">
        <v>137</v>
      </c>
      <c r="C132" s="14" t="s">
        <v>6</v>
      </c>
      <c r="D132" s="14" t="s">
        <v>326</v>
      </c>
      <c r="E132" s="25" t="str">
        <f t="shared" si="2"/>
        <v>PDS</v>
      </c>
      <c r="F132" s="25" t="str">
        <f t="shared" si="3"/>
        <v>TMD</v>
      </c>
    </row>
    <row r="133" spans="1:6" customFormat="1" ht="14.25">
      <c r="A133" s="14" t="s">
        <v>140</v>
      </c>
      <c r="B133" s="14" t="s">
        <v>139</v>
      </c>
      <c r="C133" s="14" t="s">
        <v>76</v>
      </c>
      <c r="D133" s="14" t="s">
        <v>362</v>
      </c>
      <c r="E133" s="25" t="str">
        <f t="shared" si="2"/>
        <v>PDS</v>
      </c>
      <c r="F133" s="25" t="str">
        <f t="shared" si="3"/>
        <v>TMD</v>
      </c>
    </row>
    <row r="134" spans="1:6" customFormat="1" ht="14.25">
      <c r="A134" s="14" t="s">
        <v>390</v>
      </c>
      <c r="B134" s="14" t="s">
        <v>391</v>
      </c>
      <c r="C134" s="14" t="s">
        <v>324</v>
      </c>
      <c r="D134" s="14" t="s">
        <v>336</v>
      </c>
      <c r="E134" s="29" t="str">
        <f t="shared" si="2"/>
        <v>PDS</v>
      </c>
      <c r="F134" s="29" t="str">
        <f t="shared" si="3"/>
        <v>TMD</v>
      </c>
    </row>
    <row r="135" spans="1:6" customFormat="1" ht="14.25">
      <c r="A135" s="14" t="s">
        <v>142</v>
      </c>
      <c r="B135" s="14" t="s">
        <v>141</v>
      </c>
      <c r="C135" s="14" t="s">
        <v>324</v>
      </c>
      <c r="D135" s="14" t="s">
        <v>336</v>
      </c>
      <c r="E135" s="25" t="str">
        <f t="shared" si="2"/>
        <v>PDS</v>
      </c>
      <c r="F135" s="25" t="str">
        <f t="shared" si="3"/>
        <v>TMD</v>
      </c>
    </row>
    <row r="136" spans="1:6" customFormat="1" ht="14.25">
      <c r="A136" s="14" t="s">
        <v>144</v>
      </c>
      <c r="B136" s="14" t="s">
        <v>143</v>
      </c>
      <c r="C136" s="14" t="s">
        <v>324</v>
      </c>
      <c r="D136" s="14" t="s">
        <v>325</v>
      </c>
      <c r="E136" s="25" t="str">
        <f t="shared" si="2"/>
        <v>PDS</v>
      </c>
      <c r="F136" s="25" t="str">
        <f t="shared" si="3"/>
        <v>TMD</v>
      </c>
    </row>
    <row r="137" spans="1:6" customFormat="1" ht="14.25">
      <c r="A137" s="14" t="s">
        <v>146</v>
      </c>
      <c r="B137" s="14" t="s">
        <v>145</v>
      </c>
      <c r="C137" s="14" t="s">
        <v>76</v>
      </c>
      <c r="D137" s="14" t="s">
        <v>363</v>
      </c>
      <c r="E137" s="25" t="str">
        <f t="shared" si="2"/>
        <v>PDS</v>
      </c>
      <c r="F137" s="25" t="str">
        <f t="shared" si="3"/>
        <v>TMD</v>
      </c>
    </row>
    <row r="138" spans="1:6" customFormat="1" ht="14.25">
      <c r="A138" s="14" t="s">
        <v>430</v>
      </c>
      <c r="B138" s="14" t="s">
        <v>431</v>
      </c>
      <c r="C138" s="14" t="s">
        <v>324</v>
      </c>
      <c r="D138" s="14" t="s">
        <v>325</v>
      </c>
      <c r="E138" s="25" t="str">
        <f t="shared" si="2"/>
        <v>PDS</v>
      </c>
      <c r="F138" s="25" t="str">
        <f t="shared" si="3"/>
        <v>TMD</v>
      </c>
    </row>
    <row r="139" spans="1:6" customFormat="1" ht="14.25">
      <c r="A139" s="14" t="s">
        <v>395</v>
      </c>
      <c r="B139" s="14" t="s">
        <v>396</v>
      </c>
      <c r="C139" s="14" t="s">
        <v>324</v>
      </c>
      <c r="D139" s="14" t="s">
        <v>336</v>
      </c>
      <c r="E139" s="25" t="str">
        <f t="shared" si="2"/>
        <v>PDS</v>
      </c>
      <c r="F139" s="25" t="str">
        <f t="shared" si="3"/>
        <v>TMD</v>
      </c>
    </row>
    <row r="140" spans="1:6" customFormat="1" ht="14.25">
      <c r="A140" s="14" t="s">
        <v>148</v>
      </c>
      <c r="B140" s="14" t="s">
        <v>147</v>
      </c>
      <c r="C140" s="14" t="s">
        <v>6</v>
      </c>
      <c r="D140" s="14" t="s">
        <v>330</v>
      </c>
      <c r="E140" s="25" t="str">
        <f t="shared" si="2"/>
        <v>PDS</v>
      </c>
      <c r="F140" s="25" t="str">
        <f t="shared" si="3"/>
        <v>TMD</v>
      </c>
    </row>
    <row r="141" spans="1:6" customFormat="1" ht="14.25">
      <c r="A141" s="14" t="s">
        <v>150</v>
      </c>
      <c r="B141" s="14" t="s">
        <v>149</v>
      </c>
      <c r="C141" s="14" t="s">
        <v>324</v>
      </c>
      <c r="D141" s="14" t="s">
        <v>332</v>
      </c>
      <c r="E141" s="25" t="str">
        <f t="shared" si="2"/>
        <v>PDS</v>
      </c>
      <c r="F141" s="25" t="str">
        <f t="shared" si="3"/>
        <v>TMD</v>
      </c>
    </row>
    <row r="142" spans="1:6" customFormat="1" ht="14.25">
      <c r="A142" s="14" t="s">
        <v>152</v>
      </c>
      <c r="B142" s="14" t="s">
        <v>151</v>
      </c>
      <c r="C142" s="14" t="s">
        <v>364</v>
      </c>
      <c r="D142" s="14" t="s">
        <v>349</v>
      </c>
      <c r="E142" s="25" t="str">
        <f t="shared" si="2"/>
        <v>PDS</v>
      </c>
      <c r="F142" s="25" t="str">
        <f t="shared" si="3"/>
        <v>TMD</v>
      </c>
    </row>
    <row r="143" spans="1:6" customFormat="1" ht="14.25">
      <c r="A143" s="14" t="s">
        <v>154</v>
      </c>
      <c r="B143" s="14" t="s">
        <v>153</v>
      </c>
      <c r="C143" s="14" t="s">
        <v>324</v>
      </c>
      <c r="D143" s="14" t="s">
        <v>356</v>
      </c>
      <c r="E143" s="25" t="str">
        <f t="shared" si="2"/>
        <v>PDS</v>
      </c>
      <c r="F143" s="25" t="str">
        <f t="shared" si="3"/>
        <v>TMD</v>
      </c>
    </row>
    <row r="144" spans="1:6" customFormat="1" ht="14.25">
      <c r="A144" s="14" t="s">
        <v>156</v>
      </c>
      <c r="B144" s="14" t="s">
        <v>155</v>
      </c>
      <c r="C144" s="14" t="s">
        <v>6</v>
      </c>
      <c r="D144" s="14" t="s">
        <v>326</v>
      </c>
      <c r="E144" s="25" t="str">
        <f t="shared" si="2"/>
        <v>PDS</v>
      </c>
      <c r="F144" s="25" t="str">
        <f t="shared" si="3"/>
        <v>TMD</v>
      </c>
    </row>
    <row r="145" spans="1:6" customFormat="1" ht="14.25">
      <c r="A145" s="14" t="s">
        <v>158</v>
      </c>
      <c r="B145" s="14" t="s">
        <v>157</v>
      </c>
      <c r="C145" s="14" t="s">
        <v>334</v>
      </c>
      <c r="D145" s="14" t="s">
        <v>365</v>
      </c>
      <c r="E145" s="25" t="str">
        <f t="shared" si="2"/>
        <v>PDS</v>
      </c>
      <c r="F145" s="25" t="str">
        <f t="shared" si="3"/>
        <v>TMD</v>
      </c>
    </row>
    <row r="146" spans="1:6" customFormat="1" ht="14.25">
      <c r="A146" s="14" t="s">
        <v>160</v>
      </c>
      <c r="B146" s="14" t="s">
        <v>159</v>
      </c>
      <c r="C146" s="14" t="s">
        <v>334</v>
      </c>
      <c r="D146" s="14" t="s">
        <v>357</v>
      </c>
      <c r="E146" s="25" t="str">
        <f t="shared" si="2"/>
        <v>PDS</v>
      </c>
      <c r="F146" s="25" t="str">
        <f t="shared" si="3"/>
        <v>TMD</v>
      </c>
    </row>
    <row r="147" spans="1:6" customFormat="1" ht="14.25">
      <c r="A147" s="14" t="s">
        <v>162</v>
      </c>
      <c r="B147" s="14" t="s">
        <v>161</v>
      </c>
      <c r="C147" s="14" t="s">
        <v>334</v>
      </c>
      <c r="D147" s="14" t="s">
        <v>359</v>
      </c>
      <c r="E147" s="25" t="str">
        <f t="shared" si="2"/>
        <v>PDS</v>
      </c>
      <c r="F147" s="25" t="str">
        <f t="shared" si="3"/>
        <v>TMD</v>
      </c>
    </row>
    <row r="148" spans="1:6" customFormat="1" ht="14.25">
      <c r="A148" s="14" t="s">
        <v>164</v>
      </c>
      <c r="B148" s="14" t="s">
        <v>163</v>
      </c>
      <c r="C148" s="14" t="s">
        <v>334</v>
      </c>
      <c r="D148" s="14" t="s">
        <v>359</v>
      </c>
      <c r="E148" s="25" t="str">
        <f t="shared" si="2"/>
        <v>PDS</v>
      </c>
      <c r="F148" s="25" t="str">
        <f t="shared" si="3"/>
        <v>TMD</v>
      </c>
    </row>
    <row r="149" spans="1:6" customFormat="1" ht="14.25">
      <c r="A149" s="14" t="s">
        <v>166</v>
      </c>
      <c r="B149" s="14" t="s">
        <v>165</v>
      </c>
      <c r="C149" s="14" t="s">
        <v>345</v>
      </c>
      <c r="D149" s="14" t="s">
        <v>365</v>
      </c>
      <c r="E149" s="25" t="str">
        <f t="shared" si="2"/>
        <v>PDS</v>
      </c>
      <c r="F149" s="25" t="str">
        <f t="shared" si="3"/>
        <v>TMD</v>
      </c>
    </row>
    <row r="150" spans="1:6" customFormat="1" ht="14.25">
      <c r="A150" s="14" t="s">
        <v>292</v>
      </c>
      <c r="B150" s="14" t="s">
        <v>291</v>
      </c>
      <c r="C150" s="14" t="s">
        <v>334</v>
      </c>
      <c r="D150" s="14" t="s">
        <v>341</v>
      </c>
      <c r="E150" s="25" t="str">
        <f t="shared" si="2"/>
        <v>PDS</v>
      </c>
      <c r="F150" s="25" t="str">
        <f t="shared" si="3"/>
        <v>TMD</v>
      </c>
    </row>
    <row r="151" spans="1:6" customFormat="1" ht="14.25">
      <c r="A151" s="14" t="s">
        <v>294</v>
      </c>
      <c r="B151" s="14" t="s">
        <v>293</v>
      </c>
      <c r="C151" s="14" t="s">
        <v>334</v>
      </c>
      <c r="D151" s="14" t="s">
        <v>341</v>
      </c>
      <c r="E151" s="25" t="str">
        <f t="shared" si="2"/>
        <v>PDS</v>
      </c>
      <c r="F151" s="25" t="str">
        <f t="shared" si="3"/>
        <v>TMD</v>
      </c>
    </row>
    <row r="152" spans="1:6" customFormat="1" ht="14.25">
      <c r="A152" s="14" t="s">
        <v>296</v>
      </c>
      <c r="B152" s="14" t="s">
        <v>295</v>
      </c>
      <c r="C152" s="14" t="s">
        <v>334</v>
      </c>
      <c r="D152" s="14" t="s">
        <v>340</v>
      </c>
      <c r="E152" s="25" t="str">
        <f t="shared" si="2"/>
        <v>PDS</v>
      </c>
      <c r="F152" s="25" t="str">
        <f t="shared" si="3"/>
        <v>TMD</v>
      </c>
    </row>
    <row r="153" spans="1:6" customFormat="1" ht="14.25">
      <c r="A153" s="14" t="s">
        <v>168</v>
      </c>
      <c r="B153" s="14" t="s">
        <v>167</v>
      </c>
      <c r="C153" s="14" t="s">
        <v>355</v>
      </c>
      <c r="D153" s="14" t="s">
        <v>360</v>
      </c>
      <c r="E153" s="25" t="str">
        <f t="shared" si="2"/>
        <v>PDS</v>
      </c>
      <c r="F153" s="25" t="str">
        <f t="shared" si="3"/>
        <v>TMD</v>
      </c>
    </row>
    <row r="154" spans="1:6" customFormat="1" ht="14.25">
      <c r="A154" s="14" t="s">
        <v>170</v>
      </c>
      <c r="B154" s="14" t="s">
        <v>169</v>
      </c>
      <c r="C154" s="14" t="s">
        <v>324</v>
      </c>
      <c r="D154" s="14" t="s">
        <v>325</v>
      </c>
      <c r="E154" s="25" t="str">
        <f t="shared" si="2"/>
        <v>PDS</v>
      </c>
      <c r="F154" s="25" t="str">
        <f t="shared" si="3"/>
        <v>TMD</v>
      </c>
    </row>
    <row r="155" spans="1:6" customFormat="1" ht="14.25">
      <c r="A155" s="14" t="s">
        <v>298</v>
      </c>
      <c r="B155" s="14" t="s">
        <v>297</v>
      </c>
      <c r="C155" s="14" t="s">
        <v>6</v>
      </c>
      <c r="D155" s="14" t="s">
        <v>338</v>
      </c>
      <c r="E155" s="25" t="str">
        <f t="shared" ref="E155:E182" si="4">HYPERLINK(CONCATENATE("https://doc.morningstar.com/LatestDoc.aspx?clientid=fnz&amp;key=9c0e4d166b60ffd3&amp;language=451&amp;documenttype=1&amp;market=1426&amp;investmenttype=1&amp;APIR=",A155),"PDS")</f>
        <v>PDS</v>
      </c>
      <c r="F155" s="25" t="str">
        <f t="shared" ref="F155:F182" si="5">HYPERLINK(CONCATENATE("https://doc.morningstar.com/LatestDoc.aspx?clientid=fnz&amp;key=9c0e4d166b60ffd3&amp;language=451&amp;documenttype=395&amp;market=1426&amp;investmenttype=1&amp;APIR=",A155),"TMD")</f>
        <v>TMD</v>
      </c>
    </row>
    <row r="156" spans="1:6" customFormat="1" ht="14.25">
      <c r="A156" s="14" t="s">
        <v>172</v>
      </c>
      <c r="B156" s="14" t="s">
        <v>171</v>
      </c>
      <c r="C156" s="14" t="s">
        <v>322</v>
      </c>
      <c r="D156" s="14" t="s">
        <v>347</v>
      </c>
      <c r="E156" s="25" t="str">
        <f t="shared" si="4"/>
        <v>PDS</v>
      </c>
      <c r="F156" s="25" t="str">
        <f t="shared" si="5"/>
        <v>TMD</v>
      </c>
    </row>
    <row r="157" spans="1:6" customFormat="1" ht="14.25">
      <c r="A157" s="14" t="s">
        <v>174</v>
      </c>
      <c r="B157" s="14" t="s">
        <v>173</v>
      </c>
      <c r="C157" s="14" t="s">
        <v>6</v>
      </c>
      <c r="D157" s="14" t="s">
        <v>331</v>
      </c>
      <c r="E157" s="25" t="str">
        <f t="shared" si="4"/>
        <v>PDS</v>
      </c>
      <c r="F157" s="25" t="str">
        <f t="shared" si="5"/>
        <v>TMD</v>
      </c>
    </row>
    <row r="158" spans="1:6" customFormat="1" ht="14.25">
      <c r="A158" s="14" t="s">
        <v>176</v>
      </c>
      <c r="B158" s="14" t="s">
        <v>175</v>
      </c>
      <c r="C158" s="14" t="s">
        <v>6</v>
      </c>
      <c r="D158" s="14" t="s">
        <v>366</v>
      </c>
      <c r="E158" s="25" t="str">
        <f t="shared" si="4"/>
        <v>PDS</v>
      </c>
      <c r="F158" s="25" t="str">
        <f t="shared" si="5"/>
        <v>TMD</v>
      </c>
    </row>
    <row r="159" spans="1:6" customFormat="1" ht="14.25">
      <c r="A159" s="14" t="s">
        <v>178</v>
      </c>
      <c r="B159" s="14" t="s">
        <v>177</v>
      </c>
      <c r="C159" s="14" t="s">
        <v>324</v>
      </c>
      <c r="D159" s="14" t="s">
        <v>329</v>
      </c>
      <c r="E159" s="25" t="str">
        <f t="shared" si="4"/>
        <v>PDS</v>
      </c>
      <c r="F159" s="25" t="str">
        <f t="shared" si="5"/>
        <v>TMD</v>
      </c>
    </row>
    <row r="160" spans="1:6" customFormat="1" ht="14.25">
      <c r="A160" s="14" t="s">
        <v>180</v>
      </c>
      <c r="B160" s="14" t="s">
        <v>179</v>
      </c>
      <c r="C160" s="14" t="s">
        <v>324</v>
      </c>
      <c r="D160" s="14" t="s">
        <v>332</v>
      </c>
      <c r="E160" s="25" t="str">
        <f t="shared" si="4"/>
        <v>PDS</v>
      </c>
      <c r="F160" s="25" t="str">
        <f t="shared" si="5"/>
        <v>TMD</v>
      </c>
    </row>
    <row r="161" spans="1:6" customFormat="1" ht="14.25">
      <c r="A161" s="14" t="s">
        <v>182</v>
      </c>
      <c r="B161" s="14" t="s">
        <v>181</v>
      </c>
      <c r="C161" s="14" t="s">
        <v>324</v>
      </c>
      <c r="D161" s="14" t="s">
        <v>336</v>
      </c>
      <c r="E161" s="25" t="str">
        <f t="shared" si="4"/>
        <v>PDS</v>
      </c>
      <c r="F161" s="25" t="str">
        <f t="shared" si="5"/>
        <v>TMD</v>
      </c>
    </row>
    <row r="162" spans="1:6" customFormat="1" ht="14.25">
      <c r="A162" s="14" t="s">
        <v>184</v>
      </c>
      <c r="B162" s="14" t="s">
        <v>183</v>
      </c>
      <c r="C162" s="14" t="s">
        <v>322</v>
      </c>
      <c r="D162" s="14" t="s">
        <v>347</v>
      </c>
      <c r="E162" s="25" t="str">
        <f t="shared" si="4"/>
        <v>PDS</v>
      </c>
      <c r="F162" s="25" t="str">
        <f t="shared" si="5"/>
        <v>TMD</v>
      </c>
    </row>
    <row r="163" spans="1:6" customFormat="1" ht="14.25">
      <c r="A163" s="14" t="s">
        <v>300</v>
      </c>
      <c r="B163" s="14" t="s">
        <v>299</v>
      </c>
      <c r="C163" s="14" t="s">
        <v>322</v>
      </c>
      <c r="D163" s="14" t="s">
        <v>347</v>
      </c>
      <c r="E163" s="25" t="str">
        <f t="shared" si="4"/>
        <v>PDS</v>
      </c>
      <c r="F163" s="25" t="str">
        <f t="shared" si="5"/>
        <v>TMD</v>
      </c>
    </row>
    <row r="164" spans="1:6" customFormat="1" ht="14.25">
      <c r="A164" s="14" t="s">
        <v>186</v>
      </c>
      <c r="B164" s="14" t="s">
        <v>185</v>
      </c>
      <c r="C164" s="14" t="s">
        <v>322</v>
      </c>
      <c r="D164" s="14" t="s">
        <v>347</v>
      </c>
      <c r="E164" s="25" t="str">
        <f t="shared" si="4"/>
        <v>PDS</v>
      </c>
      <c r="F164" s="25" t="str">
        <f t="shared" si="5"/>
        <v>TMD</v>
      </c>
    </row>
    <row r="165" spans="1:6" customFormat="1" ht="14.25">
      <c r="A165" s="14" t="s">
        <v>188</v>
      </c>
      <c r="B165" s="14" t="s">
        <v>187</v>
      </c>
      <c r="C165" s="14" t="s">
        <v>322</v>
      </c>
      <c r="D165" s="14" t="s">
        <v>347</v>
      </c>
      <c r="E165" s="25" t="str">
        <f t="shared" si="4"/>
        <v>PDS</v>
      </c>
      <c r="F165" s="25" t="str">
        <f t="shared" si="5"/>
        <v>TMD</v>
      </c>
    </row>
    <row r="166" spans="1:6" customFormat="1" ht="14.25">
      <c r="A166" s="14" t="s">
        <v>190</v>
      </c>
      <c r="B166" s="14" t="s">
        <v>189</v>
      </c>
      <c r="C166" s="14" t="s">
        <v>324</v>
      </c>
      <c r="D166" s="14" t="s">
        <v>337</v>
      </c>
      <c r="E166" s="25" t="str">
        <f t="shared" si="4"/>
        <v>PDS</v>
      </c>
      <c r="F166" s="25" t="str">
        <f t="shared" si="5"/>
        <v>TMD</v>
      </c>
    </row>
    <row r="167" spans="1:6" customFormat="1" ht="14.25">
      <c r="A167" s="14" t="s">
        <v>192</v>
      </c>
      <c r="B167" s="14" t="s">
        <v>191</v>
      </c>
      <c r="C167" s="14" t="s">
        <v>6</v>
      </c>
      <c r="D167" s="14" t="s">
        <v>330</v>
      </c>
      <c r="E167" s="25" t="str">
        <f t="shared" si="4"/>
        <v>PDS</v>
      </c>
      <c r="F167" s="25" t="str">
        <f t="shared" si="5"/>
        <v>TMD</v>
      </c>
    </row>
    <row r="168" spans="1:6" customFormat="1" ht="14.25">
      <c r="A168" s="14" t="s">
        <v>194</v>
      </c>
      <c r="B168" s="14" t="s">
        <v>193</v>
      </c>
      <c r="C168" s="14" t="s">
        <v>322</v>
      </c>
      <c r="D168" s="14" t="s">
        <v>347</v>
      </c>
      <c r="E168" s="25" t="str">
        <f t="shared" si="4"/>
        <v>PDS</v>
      </c>
      <c r="F168" s="25" t="str">
        <f t="shared" si="5"/>
        <v>TMD</v>
      </c>
    </row>
    <row r="169" spans="1:6" customFormat="1" ht="14.25">
      <c r="A169" s="14" t="s">
        <v>196</v>
      </c>
      <c r="B169" s="14" t="s">
        <v>195</v>
      </c>
      <c r="C169" s="14" t="s">
        <v>322</v>
      </c>
      <c r="D169" s="14" t="s">
        <v>342</v>
      </c>
      <c r="E169" s="25" t="str">
        <f t="shared" si="4"/>
        <v>PDS</v>
      </c>
      <c r="F169" s="25" t="str">
        <f t="shared" si="5"/>
        <v>TMD</v>
      </c>
    </row>
    <row r="170" spans="1:6" customFormat="1" ht="14.25">
      <c r="A170" s="14" t="s">
        <v>198</v>
      </c>
      <c r="B170" s="14" t="s">
        <v>197</v>
      </c>
      <c r="C170" s="14" t="s">
        <v>324</v>
      </c>
      <c r="D170" s="14" t="s">
        <v>329</v>
      </c>
      <c r="E170" s="25" t="str">
        <f t="shared" si="4"/>
        <v>PDS</v>
      </c>
      <c r="F170" s="25" t="str">
        <f t="shared" si="5"/>
        <v>TMD</v>
      </c>
    </row>
    <row r="171" spans="1:6" customFormat="1" ht="14.25">
      <c r="A171" s="14" t="s">
        <v>200</v>
      </c>
      <c r="B171" s="14" t="s">
        <v>199</v>
      </c>
      <c r="C171" s="14" t="s">
        <v>6</v>
      </c>
      <c r="D171" s="14" t="s">
        <v>326</v>
      </c>
      <c r="E171" s="25" t="str">
        <f t="shared" si="4"/>
        <v>PDS</v>
      </c>
      <c r="F171" s="25" t="str">
        <f t="shared" si="5"/>
        <v>TMD</v>
      </c>
    </row>
    <row r="172" spans="1:6" customFormat="1" ht="14.25">
      <c r="A172" s="14" t="s">
        <v>202</v>
      </c>
      <c r="B172" s="14" t="s">
        <v>201</v>
      </c>
      <c r="C172" s="14" t="s">
        <v>6</v>
      </c>
      <c r="D172" s="14" t="s">
        <v>326</v>
      </c>
      <c r="E172" s="25" t="str">
        <f t="shared" si="4"/>
        <v>PDS</v>
      </c>
      <c r="F172" s="25" t="str">
        <f t="shared" si="5"/>
        <v>TMD</v>
      </c>
    </row>
    <row r="173" spans="1:6" customFormat="1" ht="14.25">
      <c r="A173" s="14" t="s">
        <v>204</v>
      </c>
      <c r="B173" s="14" t="s">
        <v>203</v>
      </c>
      <c r="C173" s="14" t="s">
        <v>6</v>
      </c>
      <c r="D173" s="14" t="s">
        <v>330</v>
      </c>
      <c r="E173" s="25" t="str">
        <f t="shared" si="4"/>
        <v>PDS</v>
      </c>
      <c r="F173" s="25" t="str">
        <f t="shared" si="5"/>
        <v>TMD</v>
      </c>
    </row>
    <row r="174" spans="1:6" customFormat="1" ht="14.25">
      <c r="A174" s="14" t="s">
        <v>206</v>
      </c>
      <c r="B174" s="14" t="s">
        <v>205</v>
      </c>
      <c r="C174" s="14" t="s">
        <v>324</v>
      </c>
      <c r="D174" s="14" t="s">
        <v>325</v>
      </c>
      <c r="E174" s="25" t="str">
        <f t="shared" si="4"/>
        <v>PDS</v>
      </c>
      <c r="F174" s="25" t="str">
        <f t="shared" si="5"/>
        <v>TMD</v>
      </c>
    </row>
    <row r="175" spans="1:6" customFormat="1" ht="14.25">
      <c r="A175" s="14" t="s">
        <v>302</v>
      </c>
      <c r="B175" s="14" t="s">
        <v>301</v>
      </c>
      <c r="C175" s="14" t="s">
        <v>324</v>
      </c>
      <c r="D175" s="14" t="s">
        <v>329</v>
      </c>
      <c r="E175" s="25" t="str">
        <f t="shared" si="4"/>
        <v>PDS</v>
      </c>
      <c r="F175" s="25" t="str">
        <f t="shared" si="5"/>
        <v>TMD</v>
      </c>
    </row>
    <row r="176" spans="1:6" customFormat="1" ht="14.25">
      <c r="A176" s="14" t="s">
        <v>304</v>
      </c>
      <c r="B176" s="14" t="s">
        <v>303</v>
      </c>
      <c r="C176" s="14" t="s">
        <v>324</v>
      </c>
      <c r="D176" s="14" t="s">
        <v>348</v>
      </c>
      <c r="E176" s="25" t="str">
        <f t="shared" si="4"/>
        <v>PDS</v>
      </c>
      <c r="F176" s="25" t="str">
        <f t="shared" si="5"/>
        <v>TMD</v>
      </c>
    </row>
    <row r="177" spans="1:7" customFormat="1" ht="14.25">
      <c r="A177" s="14" t="s">
        <v>306</v>
      </c>
      <c r="B177" s="14" t="s">
        <v>305</v>
      </c>
      <c r="C177" s="14" t="s">
        <v>324</v>
      </c>
      <c r="D177" s="14" t="s">
        <v>348</v>
      </c>
      <c r="E177" s="25" t="str">
        <f t="shared" si="4"/>
        <v>PDS</v>
      </c>
      <c r="F177" s="25" t="str">
        <f t="shared" si="5"/>
        <v>TMD</v>
      </c>
    </row>
    <row r="178" spans="1:7" customFormat="1" ht="14.25">
      <c r="A178" s="14" t="s">
        <v>208</v>
      </c>
      <c r="B178" s="14" t="s">
        <v>207</v>
      </c>
      <c r="C178" s="14" t="s">
        <v>324</v>
      </c>
      <c r="D178" s="14" t="s">
        <v>367</v>
      </c>
      <c r="E178" s="25" t="str">
        <f t="shared" si="4"/>
        <v>PDS</v>
      </c>
      <c r="F178" s="25" t="str">
        <f t="shared" si="5"/>
        <v>TMD</v>
      </c>
    </row>
    <row r="179" spans="1:7" customFormat="1" ht="14.25">
      <c r="A179" s="14" t="s">
        <v>210</v>
      </c>
      <c r="B179" s="14" t="s">
        <v>209</v>
      </c>
      <c r="C179" s="14" t="s">
        <v>324</v>
      </c>
      <c r="D179" s="14" t="s">
        <v>367</v>
      </c>
      <c r="E179" s="25" t="str">
        <f t="shared" si="4"/>
        <v>PDS</v>
      </c>
      <c r="F179" s="25" t="str">
        <f t="shared" si="5"/>
        <v>TMD</v>
      </c>
    </row>
    <row r="180" spans="1:7" customFormat="1" ht="14.25">
      <c r="A180" s="14" t="s">
        <v>212</v>
      </c>
      <c r="B180" s="14" t="s">
        <v>211</v>
      </c>
      <c r="C180" s="14" t="s">
        <v>355</v>
      </c>
      <c r="D180" s="14" t="s">
        <v>360</v>
      </c>
      <c r="E180" s="25" t="str">
        <f t="shared" si="4"/>
        <v>PDS</v>
      </c>
      <c r="F180" s="25" t="str">
        <f t="shared" si="5"/>
        <v>TMD</v>
      </c>
    </row>
    <row r="181" spans="1:7" customFormat="1" ht="14.25">
      <c r="A181" s="14" t="s">
        <v>214</v>
      </c>
      <c r="B181" s="14" t="s">
        <v>213</v>
      </c>
      <c r="C181" s="14" t="s">
        <v>334</v>
      </c>
      <c r="D181" s="14" t="s">
        <v>357</v>
      </c>
      <c r="E181" s="25" t="str">
        <f t="shared" si="4"/>
        <v>PDS</v>
      </c>
      <c r="F181" s="25" t="str">
        <f t="shared" si="5"/>
        <v>TMD</v>
      </c>
    </row>
    <row r="182" spans="1:7" customFormat="1" ht="14.25">
      <c r="A182" s="14" t="s">
        <v>216</v>
      </c>
      <c r="B182" s="14" t="s">
        <v>215</v>
      </c>
      <c r="C182" s="14" t="s">
        <v>334</v>
      </c>
      <c r="D182" s="14" t="s">
        <v>341</v>
      </c>
      <c r="E182" s="25" t="str">
        <f t="shared" si="4"/>
        <v>PDS</v>
      </c>
      <c r="F182" s="25" t="str">
        <f t="shared" si="5"/>
        <v>TMD</v>
      </c>
    </row>
    <row r="183" spans="1:7" customFormat="1" ht="14.25">
      <c r="A183" s="10"/>
      <c r="B183" s="10"/>
      <c r="C183" s="10"/>
      <c r="D183" s="10"/>
      <c r="E183" s="26"/>
      <c r="F183" s="26"/>
      <c r="G183" s="10"/>
    </row>
    <row r="184" spans="1:7" customFormat="1" ht="14.25">
      <c r="A184" s="12" t="s">
        <v>307</v>
      </c>
      <c r="B184" s="7"/>
      <c r="C184" s="8"/>
      <c r="D184" s="8"/>
      <c r="E184" s="22"/>
      <c r="F184" s="26"/>
      <c r="G184" s="10"/>
    </row>
    <row r="185" spans="1:7" customFormat="1" ht="27" customHeight="1">
      <c r="A185" s="13" t="s">
        <v>221</v>
      </c>
      <c r="B185" s="13" t="s">
        <v>368</v>
      </c>
      <c r="C185" s="13" t="s">
        <v>226</v>
      </c>
      <c r="D185" s="13" t="s">
        <v>222</v>
      </c>
      <c r="E185" s="27"/>
      <c r="F185" s="23"/>
    </row>
    <row r="186" spans="1:7" customFormat="1" ht="14.25">
      <c r="A186" s="14"/>
      <c r="B186" s="14" t="s">
        <v>308</v>
      </c>
      <c r="C186" s="14" t="s">
        <v>219</v>
      </c>
      <c r="D186" s="31" t="s">
        <v>369</v>
      </c>
      <c r="E186" s="32"/>
      <c r="F186" s="23"/>
    </row>
    <row r="187" spans="1:7" customFormat="1" ht="14.25">
      <c r="A187" s="14"/>
      <c r="B187" s="14" t="s">
        <v>309</v>
      </c>
      <c r="C187" s="14" t="s">
        <v>219</v>
      </c>
      <c r="D187" s="31" t="s">
        <v>369</v>
      </c>
      <c r="E187" s="32"/>
      <c r="F187" s="23"/>
    </row>
    <row r="188" spans="1:7" customFormat="1" ht="14.25">
      <c r="A188" s="14"/>
      <c r="B188" s="14" t="s">
        <v>310</v>
      </c>
      <c r="C188" s="14" t="s">
        <v>219</v>
      </c>
      <c r="D188" s="31" t="s">
        <v>369</v>
      </c>
      <c r="E188" s="32"/>
      <c r="F188" s="23"/>
    </row>
    <row r="189" spans="1:7" customFormat="1" ht="14.25">
      <c r="A189" s="14"/>
      <c r="B189" s="14" t="s">
        <v>311</v>
      </c>
      <c r="C189" s="14" t="s">
        <v>219</v>
      </c>
      <c r="D189" s="31" t="s">
        <v>369</v>
      </c>
      <c r="E189" s="32"/>
      <c r="F189" s="23"/>
    </row>
    <row r="190" spans="1:7" customFormat="1" ht="14.25">
      <c r="A190" s="14"/>
      <c r="B190" s="14" t="s">
        <v>312</v>
      </c>
      <c r="C190" s="14" t="s">
        <v>219</v>
      </c>
      <c r="D190" s="31" t="s">
        <v>369</v>
      </c>
      <c r="E190" s="32"/>
      <c r="F190" s="23"/>
    </row>
    <row r="191" spans="1:7" customFormat="1" ht="14.25">
      <c r="A191" s="14"/>
      <c r="B191" s="14" t="s">
        <v>313</v>
      </c>
      <c r="C191" s="14" t="s">
        <v>219</v>
      </c>
      <c r="D191" s="31" t="s">
        <v>369</v>
      </c>
      <c r="E191" s="32"/>
      <c r="F191" s="23"/>
    </row>
    <row r="192" spans="1:7" customFormat="1" ht="14.25">
      <c r="A192" s="14"/>
      <c r="B192" s="14" t="s">
        <v>314</v>
      </c>
      <c r="C192" s="14" t="s">
        <v>219</v>
      </c>
      <c r="D192" s="31" t="s">
        <v>369</v>
      </c>
      <c r="E192" s="32"/>
      <c r="F192" s="23"/>
    </row>
    <row r="193" spans="1:7" s="2" customFormat="1" ht="15" customHeight="1">
      <c r="A193" s="30"/>
      <c r="B193" s="30"/>
      <c r="C193" s="30"/>
      <c r="D193" s="30"/>
      <c r="E193" s="30"/>
      <c r="F193" s="30"/>
    </row>
    <row r="194" spans="1:7" s="2" customFormat="1" ht="165.75" customHeight="1">
      <c r="A194" s="35" t="s">
        <v>373</v>
      </c>
      <c r="B194" s="30"/>
      <c r="C194" s="30"/>
      <c r="D194" s="30"/>
      <c r="E194" s="30"/>
      <c r="F194" s="30"/>
      <c r="G194" s="30"/>
    </row>
    <row r="195" spans="1:7" s="2" customFormat="1" ht="15" customHeight="1">
      <c r="A195" s="30"/>
      <c r="B195" s="30"/>
      <c r="C195" s="30"/>
      <c r="D195" s="30"/>
      <c r="E195" s="30"/>
      <c r="F195" s="30"/>
      <c r="G195" s="30"/>
    </row>
    <row r="196" spans="1:7" s="2" customFormat="1" ht="15" customHeight="1">
      <c r="A196" s="30"/>
      <c r="B196" s="30"/>
      <c r="C196" s="30"/>
      <c r="D196" s="30"/>
      <c r="E196" s="30"/>
      <c r="F196" s="30"/>
      <c r="G196" s="30"/>
    </row>
    <row r="197" spans="1:7" s="2" customFormat="1" ht="15" customHeight="1">
      <c r="A197" s="30"/>
      <c r="B197" s="30"/>
      <c r="C197" s="30"/>
      <c r="D197" s="30"/>
      <c r="E197" s="30"/>
      <c r="F197" s="30"/>
    </row>
    <row r="198" spans="1:7" s="2" customFormat="1" ht="15" customHeight="1">
      <c r="A198" s="30"/>
      <c r="B198" s="30"/>
      <c r="C198" s="30"/>
      <c r="D198" s="30"/>
      <c r="E198" s="30"/>
      <c r="F198" s="30"/>
    </row>
    <row r="199" spans="1:7" s="2" customFormat="1" ht="15" customHeight="1">
      <c r="A199" s="30"/>
      <c r="B199" s="30"/>
      <c r="C199" s="30"/>
      <c r="D199" s="30"/>
      <c r="E199" s="30"/>
      <c r="F199" s="30"/>
    </row>
    <row r="200" spans="1:7" s="2" customFormat="1" ht="15" customHeight="1">
      <c r="A200" s="30"/>
      <c r="B200" s="30"/>
      <c r="C200" s="30"/>
      <c r="D200" s="30"/>
      <c r="E200" s="30"/>
      <c r="F200" s="30"/>
    </row>
    <row r="201" spans="1:7" s="2" customFormat="1" ht="15" customHeight="1">
      <c r="A201" s="30"/>
      <c r="B201" s="30"/>
      <c r="C201" s="30"/>
      <c r="D201" s="30"/>
      <c r="E201" s="30"/>
      <c r="F201" s="30"/>
    </row>
    <row r="202" spans="1:7" s="2" customFormat="1" ht="15" customHeight="1">
      <c r="A202" s="30"/>
      <c r="B202" s="30"/>
      <c r="C202" s="30"/>
      <c r="D202" s="30"/>
      <c r="E202" s="30"/>
      <c r="F202" s="30"/>
    </row>
    <row r="203" spans="1:7" s="2" customFormat="1" ht="15" customHeight="1">
      <c r="A203" s="30"/>
      <c r="B203" s="30"/>
      <c r="C203" s="30"/>
      <c r="D203" s="30"/>
      <c r="E203" s="30"/>
      <c r="F203" s="30"/>
    </row>
    <row r="204" spans="1:7" s="2" customFormat="1" ht="15" customHeight="1">
      <c r="A204" s="30"/>
      <c r="B204" s="30"/>
      <c r="C204" s="30"/>
      <c r="D204" s="30"/>
      <c r="E204" s="30"/>
      <c r="F204" s="30"/>
    </row>
    <row r="205" spans="1:7" s="2" customFormat="1" ht="15" customHeight="1">
      <c r="A205" s="30"/>
      <c r="B205" s="30"/>
      <c r="C205" s="30"/>
      <c r="D205" s="30"/>
      <c r="E205" s="30"/>
      <c r="F205" s="30"/>
    </row>
    <row r="206" spans="1:7" s="2" customFormat="1" ht="15" customHeight="1">
      <c r="A206" s="30"/>
      <c r="B206" s="30"/>
      <c r="C206" s="30"/>
      <c r="D206" s="30"/>
      <c r="E206" s="30"/>
      <c r="F206" s="30"/>
    </row>
    <row r="207" spans="1:7" s="2" customFormat="1" ht="15" customHeight="1">
      <c r="E207" s="28"/>
      <c r="F207" s="28"/>
    </row>
  </sheetData>
  <autoFilter ref="A25:F25" xr:uid="{00000000-0001-0000-0000-000000000000}"/>
  <sortState xmlns:xlrd2="http://schemas.microsoft.com/office/spreadsheetml/2017/richdata2" ref="A17:E133">
    <sortCondition ref="A17:A133"/>
  </sortState>
  <mergeCells count="24">
    <mergeCell ref="A2:B2"/>
    <mergeCell ref="A206:F206"/>
    <mergeCell ref="A197:F197"/>
    <mergeCell ref="A198:F198"/>
    <mergeCell ref="A199:F199"/>
    <mergeCell ref="A200:F200"/>
    <mergeCell ref="A201:F201"/>
    <mergeCell ref="A202:F202"/>
    <mergeCell ref="A4:B4"/>
    <mergeCell ref="A203:F203"/>
    <mergeCell ref="A204:F204"/>
    <mergeCell ref="A205:F205"/>
    <mergeCell ref="A6:F6"/>
    <mergeCell ref="A194:G194"/>
    <mergeCell ref="A195:G195"/>
    <mergeCell ref="A196:G196"/>
    <mergeCell ref="A193:F193"/>
    <mergeCell ref="D186:E186"/>
    <mergeCell ref="D187:E187"/>
    <mergeCell ref="D188:E188"/>
    <mergeCell ref="D189:E189"/>
    <mergeCell ref="D190:E190"/>
    <mergeCell ref="D191:E191"/>
    <mergeCell ref="D192:E192"/>
  </mergeCells>
  <conditionalFormatting sqref="B42:B182">
    <cfRule type="duplicateValues" dxfId="0" priority="2"/>
  </conditionalFormatting>
  <hyperlinks>
    <hyperlink ref="D192" r:id="rId1" xr:uid="{6450BC05-43C7-46BA-8859-585E4C10A6A3}"/>
    <hyperlink ref="D19" r:id="rId2" xr:uid="{89A7B5FA-30D2-40DE-97F1-D53B7725D49A}"/>
    <hyperlink ref="D20" r:id="rId3" display="https://url.au.m.mimecastprotect.com/s/avuqC0YKL9uGEnPKTOtLF9YfH3?domain=nab.com.au" xr:uid="{07797D84-20AF-446C-B70C-B02B61178A28}"/>
    <hyperlink ref="E92" r:id="rId4" xr:uid="{7BE56EBC-344A-4A56-A5C5-80F4C9354935}"/>
    <hyperlink ref="F92" r:id="rId5" xr:uid="{5C0B1C4F-ECD9-49D4-A188-2BE4369D2B23}"/>
    <hyperlink ref="E93" r:id="rId6" xr:uid="{DCCFD3AC-09DF-435A-B7A4-BE1607028256}"/>
    <hyperlink ref="F93" r:id="rId7" xr:uid="{D0AC7920-2CB9-4095-8E49-D71E39879EA0}"/>
    <hyperlink ref="E94" r:id="rId8" xr:uid="{6DEFEDF2-2783-464A-A0A0-D5195059C502}"/>
    <hyperlink ref="F94" r:id="rId9" xr:uid="{14A32F88-BEDC-4284-889B-8B5171528F66}"/>
    <hyperlink ref="E95" r:id="rId10" xr:uid="{D9CDC53F-304F-472D-A832-662B85864A14}"/>
    <hyperlink ref="F95" r:id="rId11" xr:uid="{90435ADE-C074-4427-9607-7DD0563D04AD}"/>
    <hyperlink ref="E96" r:id="rId12" xr:uid="{0050AD63-E865-4380-B5B1-AD729391FA96}"/>
    <hyperlink ref="F96" r:id="rId13" xr:uid="{8A61257C-4CB0-477D-8BB2-43473B6B2EA3}"/>
  </hyperlinks>
  <pageMargins left="0.31496062992125984" right="3.937007874015748E-2" top="3.937007874015748E-2" bottom="0.39370078740157483" header="0.31496062992125984" footer="3.937007874015748E-2"/>
  <pageSetup paperSize="9" scale="59" fitToHeight="0" orientation="landscape" r:id="rId14"/>
  <headerFooter>
    <oddFooter>&amp;RPage &amp;P of &amp;N</oddFooter>
  </headerFooter>
  <drawing r:id="rId15"/>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90185-FD48-4BD0-B0A5-C87399ED0A45}">
  <dimension ref="A1:O169"/>
  <sheetViews>
    <sheetView workbookViewId="0">
      <selection activeCell="N2" sqref="N2:O12"/>
    </sheetView>
  </sheetViews>
  <sheetFormatPr defaultRowHeight="14.25"/>
  <cols>
    <col min="1" max="1" width="11.796875" bestFit="1" customWidth="1"/>
    <col min="2" max="2" width="77.86328125" bestFit="1" customWidth="1"/>
  </cols>
  <sheetData>
    <row r="1" spans="1:15">
      <c r="A1" t="s">
        <v>52</v>
      </c>
      <c r="B1" t="s">
        <v>51</v>
      </c>
      <c r="F1" t="str" cm="1">
        <f t="array" ref="F1:F169">VLOOKUP(A1:A169,'Managed Funds'!A26:B182,2,FALSE)</f>
        <v>Candriam Sustainable Global Equity Fund</v>
      </c>
    </row>
    <row r="2" spans="1:15">
      <c r="A2" t="s">
        <v>30</v>
      </c>
      <c r="B2" t="s">
        <v>29</v>
      </c>
      <c r="F2" t="str">
        <v>Ausbil 130/30 Focus Fund – Wholesale Class</v>
      </c>
      <c r="N2" t="s">
        <v>381</v>
      </c>
      <c r="O2" t="s">
        <v>382</v>
      </c>
    </row>
    <row r="3" spans="1:15">
      <c r="A3" t="s">
        <v>32</v>
      </c>
      <c r="B3" t="s">
        <v>31</v>
      </c>
      <c r="F3" t="str">
        <v>Ausbil Australian Active Equity Fund</v>
      </c>
      <c r="N3" t="s">
        <v>383</v>
      </c>
      <c r="O3" t="s">
        <v>384</v>
      </c>
    </row>
    <row r="4" spans="1:15">
      <c r="A4" t="s">
        <v>34</v>
      </c>
      <c r="B4" t="s">
        <v>33</v>
      </c>
      <c r="F4" t="str">
        <v>Ausbil Australian Emerging Leaders Fund</v>
      </c>
      <c r="N4" t="s">
        <v>385</v>
      </c>
      <c r="O4" t="s">
        <v>386</v>
      </c>
    </row>
    <row r="5" spans="1:15">
      <c r="A5" t="s">
        <v>235</v>
      </c>
      <c r="B5" t="s">
        <v>234</v>
      </c>
      <c r="F5" t="str">
        <v>Ausbil Active Sustainable Equity Fund</v>
      </c>
      <c r="N5" t="s">
        <v>390</v>
      </c>
      <c r="O5" t="s">
        <v>391</v>
      </c>
    </row>
    <row r="6" spans="1:15">
      <c r="A6" t="s">
        <v>237</v>
      </c>
      <c r="B6" t="s">
        <v>377</v>
      </c>
      <c r="F6" t="str">
        <v>Ausbil Australian Small Cap Fund</v>
      </c>
      <c r="N6" t="s">
        <v>395</v>
      </c>
      <c r="O6" t="s">
        <v>396</v>
      </c>
    </row>
    <row r="7" spans="1:15">
      <c r="A7" t="s">
        <v>5</v>
      </c>
      <c r="B7" t="s">
        <v>4</v>
      </c>
      <c r="F7" t="str">
        <v>AB Managed Volatility Equities Fund – MVE Class</v>
      </c>
      <c r="N7" t="s">
        <v>430</v>
      </c>
      <c r="O7" t="s">
        <v>431</v>
      </c>
    </row>
    <row r="8" spans="1:15">
      <c r="A8" t="s">
        <v>3</v>
      </c>
      <c r="B8" t="s">
        <v>2</v>
      </c>
      <c r="F8" t="str">
        <v>AB Global Equities Fund</v>
      </c>
      <c r="N8" t="s">
        <v>402</v>
      </c>
      <c r="O8" t="s">
        <v>403</v>
      </c>
    </row>
    <row r="9" spans="1:15">
      <c r="A9" t="s">
        <v>298</v>
      </c>
      <c r="B9" t="s">
        <v>297</v>
      </c>
      <c r="F9" t="str">
        <v>Platypus Australian Equities Fund - Wholesale Units</v>
      </c>
      <c r="N9" t="s">
        <v>405</v>
      </c>
      <c r="O9" t="s">
        <v>406</v>
      </c>
    </row>
    <row r="10" spans="1:15">
      <c r="A10" t="s">
        <v>208</v>
      </c>
      <c r="B10" t="s">
        <v>207</v>
      </c>
      <c r="F10" t="str">
        <v>Talaria Global Equity (Unhedged)</v>
      </c>
      <c r="N10" t="s">
        <v>407</v>
      </c>
      <c r="O10" t="s">
        <v>408</v>
      </c>
    </row>
    <row r="11" spans="1:15">
      <c r="A11" t="s">
        <v>378</v>
      </c>
      <c r="B11" t="s">
        <v>379</v>
      </c>
      <c r="F11" t="e">
        <v>#N/A</v>
      </c>
      <c r="N11" t="s">
        <v>410</v>
      </c>
      <c r="O11" t="s">
        <v>411</v>
      </c>
    </row>
    <row r="12" spans="1:15">
      <c r="A12" t="s">
        <v>38</v>
      </c>
      <c r="B12" t="s">
        <v>37</v>
      </c>
      <c r="F12" t="str">
        <v>Bennelong Australian Equities Fund</v>
      </c>
      <c r="N12" t="s">
        <v>434</v>
      </c>
      <c r="O12" t="s">
        <v>435</v>
      </c>
    </row>
    <row r="13" spans="1:15">
      <c r="A13" t="s">
        <v>40</v>
      </c>
      <c r="B13" t="s">
        <v>39</v>
      </c>
      <c r="F13" t="str">
        <v>Bennelong Concentrated Australian Equities Fund</v>
      </c>
    </row>
    <row r="14" spans="1:15">
      <c r="A14" t="s">
        <v>42</v>
      </c>
      <c r="B14" t="s">
        <v>41</v>
      </c>
      <c r="F14" t="str">
        <v>Bennelong ex-20 Australian Equities Fund</v>
      </c>
    </row>
    <row r="15" spans="1:15">
      <c r="A15" t="s">
        <v>198</v>
      </c>
      <c r="B15" t="s">
        <v>197</v>
      </c>
      <c r="F15" t="str">
        <v>Skerryvore Global Emerging Markets All-Cap Equity Fund</v>
      </c>
    </row>
    <row r="16" spans="1:15">
      <c r="A16" t="s">
        <v>1</v>
      </c>
      <c r="B16" t="s">
        <v>0</v>
      </c>
      <c r="F16" t="str">
        <v>4D Global Infrastructure Fund (AUD Hedged)</v>
      </c>
    </row>
    <row r="17" spans="1:6">
      <c r="A17" t="s">
        <v>172</v>
      </c>
      <c r="B17" t="s">
        <v>171</v>
      </c>
      <c r="F17" t="str">
        <v>Quay Global Real Estate Fund (AUD Hedged)</v>
      </c>
    </row>
    <row r="18" spans="1:6">
      <c r="A18" t="s">
        <v>112</v>
      </c>
      <c r="B18" t="s">
        <v>111</v>
      </c>
      <c r="F18" t="str">
        <v>Hyperion Australian Growth Companies Fund</v>
      </c>
    </row>
    <row r="19" spans="1:6">
      <c r="A19" t="s">
        <v>160</v>
      </c>
      <c r="B19" t="s">
        <v>159</v>
      </c>
      <c r="F19" t="str">
        <v>Pendal Sustainable Australian Fixed Interest Fund</v>
      </c>
    </row>
    <row r="20" spans="1:6">
      <c r="A20" t="s">
        <v>54</v>
      </c>
      <c r="B20" t="s">
        <v>53</v>
      </c>
      <c r="F20" t="str">
        <v>Charter Hall Maxim Property Securities Fund</v>
      </c>
    </row>
    <row r="21" spans="1:6">
      <c r="A21" t="s">
        <v>10</v>
      </c>
      <c r="B21" t="s">
        <v>9</v>
      </c>
      <c r="F21" t="str">
        <v>abrdn Multi-Asset Real Return Fund</v>
      </c>
    </row>
    <row r="22" spans="1:6">
      <c r="A22" t="s">
        <v>44</v>
      </c>
      <c r="B22" t="s">
        <v>43</v>
      </c>
      <c r="F22" t="str">
        <v>Bentham Global Income Fund</v>
      </c>
    </row>
    <row r="23" spans="1:6">
      <c r="A23" t="s">
        <v>192</v>
      </c>
      <c r="B23" t="s">
        <v>380</v>
      </c>
      <c r="F23" t="str">
        <v>SGH Australian Small Companies Fund (prev abrdn)</v>
      </c>
    </row>
    <row r="24" spans="1:6">
      <c r="A24" t="s">
        <v>239</v>
      </c>
      <c r="B24" t="s">
        <v>238</v>
      </c>
      <c r="F24" t="str">
        <v>Bentham Global Income Fund C</v>
      </c>
    </row>
    <row r="25" spans="1:6">
      <c r="A25" t="s">
        <v>381</v>
      </c>
      <c r="B25" t="s">
        <v>382</v>
      </c>
      <c r="F25" t="str">
        <v>Ironbark Robeco Global Developed Enhanced Index Equity Fund - Class A (Unhedged)</v>
      </c>
    </row>
    <row r="26" spans="1:6">
      <c r="A26" t="s">
        <v>383</v>
      </c>
      <c r="B26" t="s">
        <v>384</v>
      </c>
      <c r="F26" t="str">
        <v>Ironbark Robeco Global Developed Enhanced Index Equity Fund - Class H (Hedged)</v>
      </c>
    </row>
    <row r="27" spans="1:6">
      <c r="A27" t="s">
        <v>385</v>
      </c>
      <c r="B27" t="s">
        <v>386</v>
      </c>
      <c r="F27" t="str">
        <v>Ironbark Apis Global Small Companies</v>
      </c>
    </row>
    <row r="28" spans="1:6">
      <c r="A28" t="s">
        <v>7</v>
      </c>
      <c r="B28" t="s">
        <v>387</v>
      </c>
      <c r="F28" t="str">
        <v>abrdn Sustainable Asian Opportunities Fund</v>
      </c>
    </row>
    <row r="29" spans="1:6">
      <c r="A29" t="s">
        <v>294</v>
      </c>
      <c r="B29" t="s">
        <v>388</v>
      </c>
      <c r="F29" t="str">
        <v>PIMCO Global Bond Fund</v>
      </c>
    </row>
    <row r="30" spans="1:6">
      <c r="A30" t="s">
        <v>8</v>
      </c>
      <c r="B30" t="s">
        <v>389</v>
      </c>
      <c r="F30" t="str">
        <v>abrdn Sustainable Emerging Opportunities Fund</v>
      </c>
    </row>
    <row r="31" spans="1:6">
      <c r="A31" t="s">
        <v>390</v>
      </c>
      <c r="B31" t="s">
        <v>391</v>
      </c>
      <c r="F31" t="str">
        <v>MFS Hedged Global Equity Trust</v>
      </c>
    </row>
    <row r="32" spans="1:6">
      <c r="A32" t="s">
        <v>12</v>
      </c>
      <c r="B32" t="s">
        <v>11</v>
      </c>
      <c r="F32" t="str">
        <v>Allan Gray Australia Equity Fund</v>
      </c>
    </row>
    <row r="33" spans="1:6">
      <c r="A33" t="s">
        <v>116</v>
      </c>
      <c r="B33" t="s">
        <v>115</v>
      </c>
      <c r="F33" t="str">
        <v>ICE Fund</v>
      </c>
    </row>
    <row r="34" spans="1:6">
      <c r="A34" t="s">
        <v>392</v>
      </c>
      <c r="B34" t="s">
        <v>393</v>
      </c>
      <c r="F34" t="e">
        <v>#N/A</v>
      </c>
    </row>
    <row r="35" spans="1:6">
      <c r="A35" t="s">
        <v>196</v>
      </c>
      <c r="B35" t="s">
        <v>195</v>
      </c>
      <c r="F35" t="str">
        <v>SGH Property Income Fund</v>
      </c>
    </row>
    <row r="36" spans="1:6">
      <c r="A36" t="s">
        <v>154</v>
      </c>
      <c r="B36" t="s">
        <v>153</v>
      </c>
      <c r="F36" t="str">
        <v>Partners Group Global Value</v>
      </c>
    </row>
    <row r="37" spans="1:6">
      <c r="A37" t="s">
        <v>194</v>
      </c>
      <c r="B37" t="s">
        <v>193</v>
      </c>
      <c r="F37" t="str">
        <v>SGH LaSalle Concentrated Global Property Fund</v>
      </c>
    </row>
    <row r="38" spans="1:6">
      <c r="A38" t="s">
        <v>152</v>
      </c>
      <c r="B38" t="s">
        <v>151</v>
      </c>
      <c r="F38" t="str">
        <v>Partners Group Global Multi-Asset Fund</v>
      </c>
    </row>
    <row r="39" spans="1:6">
      <c r="A39" t="s">
        <v>296</v>
      </c>
      <c r="B39" t="s">
        <v>394</v>
      </c>
      <c r="F39" t="str">
        <v>PIMCO Income Fund</v>
      </c>
    </row>
    <row r="40" spans="1:6">
      <c r="A40" t="s">
        <v>150</v>
      </c>
      <c r="B40" t="s">
        <v>149</v>
      </c>
      <c r="F40" t="str">
        <v>Orbis Global Equity Fund</v>
      </c>
    </row>
    <row r="41" spans="1:6">
      <c r="A41" t="s">
        <v>395</v>
      </c>
      <c r="B41" t="s">
        <v>396</v>
      </c>
      <c r="F41" t="str">
        <v>Nanuk New World Fund (Currency Hedged)</v>
      </c>
    </row>
    <row r="42" spans="1:6">
      <c r="A42" t="s">
        <v>106</v>
      </c>
      <c r="B42" t="s">
        <v>397</v>
      </c>
      <c r="F42" t="str">
        <v>GQG Partners Global Equity Fund – AUD Hedged Class</v>
      </c>
    </row>
    <row r="43" spans="1:6">
      <c r="A43" t="s">
        <v>65</v>
      </c>
      <c r="B43" t="s">
        <v>398</v>
      </c>
      <c r="F43" t="str">
        <v>EAM Global Small Companies Fund</v>
      </c>
    </row>
    <row r="44" spans="1:6">
      <c r="A44" t="s">
        <v>399</v>
      </c>
      <c r="B44" t="s">
        <v>400</v>
      </c>
      <c r="F44" t="e">
        <v>#N/A</v>
      </c>
    </row>
    <row r="45" spans="1:6">
      <c r="A45" t="s">
        <v>102</v>
      </c>
      <c r="B45" t="s">
        <v>401</v>
      </c>
      <c r="F45" t="str">
        <v>GQG Partners Emerging Markets Equity Fund – A Class</v>
      </c>
    </row>
    <row r="46" spans="1:6">
      <c r="A46" t="s">
        <v>142</v>
      </c>
      <c r="B46" t="s">
        <v>141</v>
      </c>
      <c r="F46" t="str">
        <v>Morgan Stanley Global Sustain (Hedged)</v>
      </c>
    </row>
    <row r="47" spans="1:6">
      <c r="A47" t="s">
        <v>64</v>
      </c>
      <c r="B47" t="s">
        <v>63</v>
      </c>
      <c r="F47" t="str">
        <v>Colchester Global Government Bond Fund Class I</v>
      </c>
    </row>
    <row r="48" spans="1:6">
      <c r="A48" t="s">
        <v>402</v>
      </c>
      <c r="B48" t="s">
        <v>403</v>
      </c>
      <c r="F48" t="e">
        <v>#N/A</v>
      </c>
    </row>
    <row r="49" spans="1:6">
      <c r="A49" t="s">
        <v>104</v>
      </c>
      <c r="B49" t="s">
        <v>404</v>
      </c>
      <c r="F49" t="str">
        <v>GQG Partners Global Equity Fund – A Class</v>
      </c>
    </row>
    <row r="50" spans="1:6">
      <c r="A50" t="s">
        <v>274</v>
      </c>
      <c r="B50" t="s">
        <v>273</v>
      </c>
      <c r="F50" t="str">
        <v>Impax Sustainable Leaders Fund</v>
      </c>
    </row>
    <row r="51" spans="1:6">
      <c r="A51" t="s">
        <v>405</v>
      </c>
      <c r="B51" t="s">
        <v>406</v>
      </c>
      <c r="F51" t="e">
        <v>#N/A</v>
      </c>
    </row>
    <row r="52" spans="1:6">
      <c r="A52" t="s">
        <v>144</v>
      </c>
      <c r="B52" t="s">
        <v>143</v>
      </c>
      <c r="F52" t="str">
        <v>Morgan Stanley Global Sustain (Unhedged)</v>
      </c>
    </row>
    <row r="53" spans="1:6">
      <c r="A53" t="s">
        <v>140</v>
      </c>
      <c r="B53" t="s">
        <v>139</v>
      </c>
      <c r="F53" t="str">
        <v>Metrics Direct Income Fund</v>
      </c>
    </row>
    <row r="54" spans="1:6">
      <c r="A54" t="s">
        <v>73</v>
      </c>
      <c r="B54" t="s">
        <v>72</v>
      </c>
      <c r="F54" t="str">
        <v>Fidelity Australian Equities Fund</v>
      </c>
    </row>
    <row r="55" spans="1:6">
      <c r="A55" t="s">
        <v>86</v>
      </c>
      <c r="B55" t="s">
        <v>85</v>
      </c>
      <c r="F55" t="str">
        <v>Franklin Global Growth Fund - Class A</v>
      </c>
    </row>
    <row r="56" spans="1:6">
      <c r="A56" t="s">
        <v>84</v>
      </c>
      <c r="B56" t="s">
        <v>83</v>
      </c>
      <c r="F56" t="str">
        <v>Franklin Australian Absolute Return Bond Fund — Class A</v>
      </c>
    </row>
    <row r="57" spans="1:6">
      <c r="A57" t="s">
        <v>88</v>
      </c>
      <c r="B57" t="s">
        <v>87</v>
      </c>
      <c r="F57" t="str">
        <v>Franklin Global Growth Fund (Hedged) - Class A</v>
      </c>
    </row>
    <row r="58" spans="1:6">
      <c r="A58" t="s">
        <v>180</v>
      </c>
      <c r="B58" t="s">
        <v>179</v>
      </c>
      <c r="F58" t="str">
        <v>Realindex Global Share Value - Class A</v>
      </c>
    </row>
    <row r="59" spans="1:6">
      <c r="A59" t="s">
        <v>182</v>
      </c>
      <c r="B59" t="s">
        <v>181</v>
      </c>
      <c r="F59" t="str">
        <v>Realindex Global Share Value Hedged - Class A</v>
      </c>
    </row>
    <row r="60" spans="1:6">
      <c r="A60" t="s">
        <v>174</v>
      </c>
      <c r="B60" t="s">
        <v>173</v>
      </c>
      <c r="F60" t="str">
        <v>Realindex Australian Share Value - Class A</v>
      </c>
    </row>
    <row r="61" spans="1:6">
      <c r="A61" t="s">
        <v>176</v>
      </c>
      <c r="B61" t="s">
        <v>175</v>
      </c>
      <c r="F61" t="str">
        <v>Realindex Australian Small Companies Value - Class A</v>
      </c>
    </row>
    <row r="62" spans="1:6">
      <c r="A62" t="s">
        <v>178</v>
      </c>
      <c r="B62" t="s">
        <v>177</v>
      </c>
      <c r="F62" t="str">
        <v>Realindex Emerging Markets Value - Class A</v>
      </c>
    </row>
    <row r="63" spans="1:6">
      <c r="A63" t="s">
        <v>256</v>
      </c>
      <c r="B63" t="s">
        <v>255</v>
      </c>
      <c r="F63" t="str">
        <v>First Sentier Global Listed Infrastructure Fund - Hedged</v>
      </c>
    </row>
    <row r="64" spans="1:6">
      <c r="A64" t="s">
        <v>306</v>
      </c>
      <c r="B64" t="s">
        <v>305</v>
      </c>
      <c r="F64" t="str">
        <v>Stewart Investors Worldwide Sustainability Fund</v>
      </c>
    </row>
    <row r="65" spans="1:6">
      <c r="A65" t="s">
        <v>268</v>
      </c>
      <c r="B65" t="s">
        <v>267</v>
      </c>
      <c r="F65" t="str">
        <v>FSSA Asian Growth Fund</v>
      </c>
    </row>
    <row r="66" spans="1:6">
      <c r="A66" t="s">
        <v>270</v>
      </c>
      <c r="B66" t="s">
        <v>269</v>
      </c>
      <c r="F66" t="str">
        <v>FSSA Global Emerging Markets Focus</v>
      </c>
    </row>
    <row r="67" spans="1:6">
      <c r="A67" t="s">
        <v>246</v>
      </c>
      <c r="B67" t="s">
        <v>245</v>
      </c>
      <c r="F67" t="str">
        <v>First Sentier Australian MidCap Fund</v>
      </c>
    </row>
    <row r="68" spans="1:6">
      <c r="A68" t="s">
        <v>67</v>
      </c>
      <c r="B68" t="s">
        <v>66</v>
      </c>
      <c r="F68" t="str">
        <v>Epoch Global Equity Shareholder Yield (Hedged) Fund</v>
      </c>
    </row>
    <row r="69" spans="1:6">
      <c r="A69" t="s">
        <v>69</v>
      </c>
      <c r="B69" t="s">
        <v>68</v>
      </c>
      <c r="F69" t="str">
        <v>Epoch Global Equity Shareholder Yield (Unhedged) Fund</v>
      </c>
    </row>
    <row r="70" spans="1:6">
      <c r="A70" t="s">
        <v>407</v>
      </c>
      <c r="B70" t="s">
        <v>408</v>
      </c>
      <c r="F70" t="str">
        <v>Fulcrum Diversified Investments Fund</v>
      </c>
    </row>
    <row r="71" spans="1:6">
      <c r="A71" t="s">
        <v>276</v>
      </c>
      <c r="B71" t="s">
        <v>275</v>
      </c>
      <c r="F71" t="str">
        <v>Janus Henderson Global Multi-Strategy Institutional AUD</v>
      </c>
    </row>
    <row r="72" spans="1:6">
      <c r="A72" t="s">
        <v>108</v>
      </c>
      <c r="B72" t="s">
        <v>107</v>
      </c>
      <c r="F72" t="str">
        <v>Greencape Broadcap Fund</v>
      </c>
    </row>
    <row r="73" spans="1:6">
      <c r="A73" t="s">
        <v>272</v>
      </c>
      <c r="B73" t="s">
        <v>271</v>
      </c>
      <c r="F73" t="str">
        <v>Greencape High Conviction Fund</v>
      </c>
    </row>
    <row r="74" spans="1:6">
      <c r="A74" t="s">
        <v>22</v>
      </c>
      <c r="B74" t="s">
        <v>21</v>
      </c>
      <c r="F74" t="str">
        <v>Ardea Real Outcome Fund</v>
      </c>
    </row>
    <row r="75" spans="1:6">
      <c r="A75" t="s">
        <v>16</v>
      </c>
      <c r="B75" t="s">
        <v>15</v>
      </c>
      <c r="F75" t="str">
        <v>Alphinity Sustainable Share Fund</v>
      </c>
    </row>
    <row r="76" spans="1:6">
      <c r="A76" t="s">
        <v>14</v>
      </c>
      <c r="B76" t="s">
        <v>13</v>
      </c>
      <c r="F76" t="str">
        <v>Alphinity Global Equity Fund</v>
      </c>
    </row>
    <row r="77" spans="1:6">
      <c r="A77" t="s">
        <v>244</v>
      </c>
      <c r="B77" t="s">
        <v>243</v>
      </c>
      <c r="F77" t="str">
        <v>Eiger Australian Small Companies Fund</v>
      </c>
    </row>
    <row r="78" spans="1:6">
      <c r="A78" t="s">
        <v>24</v>
      </c>
      <c r="B78" t="s">
        <v>23</v>
      </c>
      <c r="F78" t="str">
        <v>Ares Global Credit Income Fund</v>
      </c>
    </row>
    <row r="79" spans="1:6">
      <c r="A79" t="s">
        <v>18</v>
      </c>
      <c r="B79" t="s">
        <v>17</v>
      </c>
      <c r="F79" t="str">
        <v>Antipodes Global Fund</v>
      </c>
    </row>
    <row r="80" spans="1:6">
      <c r="A80" t="s">
        <v>186</v>
      </c>
      <c r="B80" t="s">
        <v>185</v>
      </c>
      <c r="F80" t="str">
        <v>Resolution Capital Global Property Securities Fund (Hedged) — Series II</v>
      </c>
    </row>
    <row r="81" spans="1:6">
      <c r="A81" t="s">
        <v>278</v>
      </c>
      <c r="B81" t="s">
        <v>277</v>
      </c>
      <c r="F81" t="str">
        <v>Janus Henderson Tactical Income Fund</v>
      </c>
    </row>
    <row r="82" spans="1:6">
      <c r="A82" t="s">
        <v>188</v>
      </c>
      <c r="B82" t="s">
        <v>409</v>
      </c>
      <c r="F82" t="str">
        <v>Resolution Capital Global Property Securities Fund (Unhedged) — Series II</v>
      </c>
    </row>
    <row r="83" spans="1:6">
      <c r="A83" t="s">
        <v>410</v>
      </c>
      <c r="B83" t="s">
        <v>411</v>
      </c>
      <c r="F83" t="str">
        <v>Lazard Global Equity Franchise Fund - Class S</v>
      </c>
    </row>
    <row r="84" spans="1:6">
      <c r="A84" t="s">
        <v>28</v>
      </c>
      <c r="B84" t="s">
        <v>27</v>
      </c>
      <c r="F84" t="str">
        <v>Arrowstreet Global Equity Fund (Hedged)</v>
      </c>
    </row>
    <row r="85" spans="1:6">
      <c r="A85" t="s">
        <v>132</v>
      </c>
      <c r="B85" t="s">
        <v>131</v>
      </c>
      <c r="F85" t="str">
        <v>Macquarie Income Opportunities Fund</v>
      </c>
    </row>
    <row r="86" spans="1:6">
      <c r="A86" t="s">
        <v>26</v>
      </c>
      <c r="B86" t="s">
        <v>25</v>
      </c>
      <c r="F86" t="str">
        <v>Arrowstreet Global Equity Fund</v>
      </c>
    </row>
    <row r="87" spans="1:6">
      <c r="A87" t="s">
        <v>412</v>
      </c>
      <c r="B87" t="s">
        <v>413</v>
      </c>
      <c r="F87" t="e">
        <v>#N/A</v>
      </c>
    </row>
    <row r="88" spans="1:6">
      <c r="A88" t="s">
        <v>414</v>
      </c>
      <c r="B88" t="s">
        <v>415</v>
      </c>
      <c r="F88" t="e">
        <v>#N/A</v>
      </c>
    </row>
    <row r="89" spans="1:6">
      <c r="A89" t="s">
        <v>233</v>
      </c>
      <c r="B89" t="s">
        <v>232</v>
      </c>
      <c r="F89" t="str">
        <v>Arrowstreet Global Small Companies No. 2 Fund  – Class I Units</v>
      </c>
    </row>
    <row r="90" spans="1:6">
      <c r="A90" t="s">
        <v>416</v>
      </c>
      <c r="B90" t="s">
        <v>417</v>
      </c>
      <c r="F90" t="e">
        <v>#N/A</v>
      </c>
    </row>
    <row r="91" spans="1:6">
      <c r="A91" t="s">
        <v>286</v>
      </c>
      <c r="B91" t="s">
        <v>418</v>
      </c>
      <c r="F91" t="str">
        <v>Magellan Global Fund (Open class)</v>
      </c>
    </row>
    <row r="92" spans="1:6">
      <c r="A92" t="s">
        <v>288</v>
      </c>
      <c r="B92" t="s">
        <v>287</v>
      </c>
      <c r="F92" t="str">
        <v>Magellan Infrastructure Fund</v>
      </c>
    </row>
    <row r="93" spans="1:6">
      <c r="A93" t="s">
        <v>290</v>
      </c>
      <c r="B93" t="s">
        <v>289</v>
      </c>
      <c r="F93" t="str">
        <v>Magellan Infrastructure Fund (Unhedged)</v>
      </c>
    </row>
    <row r="94" spans="1:6">
      <c r="A94" t="s">
        <v>284</v>
      </c>
      <c r="B94" t="s">
        <v>283</v>
      </c>
      <c r="F94" t="str">
        <v>Magellan Global Fund (Hedged)</v>
      </c>
    </row>
    <row r="95" spans="1:6">
      <c r="A95" t="s">
        <v>231</v>
      </c>
      <c r="B95" t="s">
        <v>230</v>
      </c>
      <c r="F95" t="str">
        <v>Airlie Australian Small Companies Fund</v>
      </c>
    </row>
    <row r="96" spans="1:6">
      <c r="A96" t="s">
        <v>282</v>
      </c>
      <c r="B96" t="s">
        <v>281</v>
      </c>
      <c r="F96" t="str">
        <v>Magellan Core Infrastructure Fund</v>
      </c>
    </row>
    <row r="97" spans="1:6">
      <c r="A97" t="s">
        <v>229</v>
      </c>
      <c r="B97" t="s">
        <v>228</v>
      </c>
      <c r="F97" t="str">
        <v>Airlie Australian Share Fund</v>
      </c>
    </row>
    <row r="98" spans="1:6">
      <c r="A98" t="s">
        <v>146</v>
      </c>
      <c r="B98" t="s">
        <v>145</v>
      </c>
      <c r="F98" t="str">
        <v>Munro Global Growth Fund</v>
      </c>
    </row>
    <row r="99" spans="1:6">
      <c r="A99" t="s">
        <v>148</v>
      </c>
      <c r="B99" t="s">
        <v>147</v>
      </c>
      <c r="F99" t="str">
        <v>OC Premium Small Companies Fund</v>
      </c>
    </row>
    <row r="100" spans="1:6">
      <c r="A100" t="s">
        <v>212</v>
      </c>
      <c r="B100" t="s">
        <v>211</v>
      </c>
      <c r="F100" t="str">
        <v>Vertium Equity Income Fund</v>
      </c>
    </row>
    <row r="101" spans="1:6">
      <c r="A101" t="s">
        <v>166</v>
      </c>
      <c r="B101" t="s">
        <v>165</v>
      </c>
      <c r="F101" t="str">
        <v>Perpetual Exact Market Return Fund</v>
      </c>
    </row>
    <row r="102" spans="1:6">
      <c r="A102" t="s">
        <v>162</v>
      </c>
      <c r="B102" t="s">
        <v>161</v>
      </c>
      <c r="F102" t="str">
        <v>Perpetual Diversified Income Fund</v>
      </c>
    </row>
    <row r="103" spans="1:6">
      <c r="A103" t="s">
        <v>164</v>
      </c>
      <c r="B103" t="s">
        <v>163</v>
      </c>
      <c r="F103" t="str">
        <v>Perpetual Dynamic Income Fund</v>
      </c>
    </row>
    <row r="104" spans="1:6">
      <c r="A104" t="s">
        <v>122</v>
      </c>
      <c r="B104" t="s">
        <v>121</v>
      </c>
      <c r="F104" t="str">
        <v xml:space="preserve">JPMorgan Global Research Enhanced Index Equity Trust - Class A (Hedged) Units </v>
      </c>
    </row>
    <row r="105" spans="1:6">
      <c r="A105" t="s">
        <v>130</v>
      </c>
      <c r="B105" t="s">
        <v>129</v>
      </c>
      <c r="F105" t="str">
        <v>JPMorgan Income Fund</v>
      </c>
    </row>
    <row r="106" spans="1:6">
      <c r="A106" t="s">
        <v>280</v>
      </c>
      <c r="B106" t="s">
        <v>279</v>
      </c>
      <c r="F106" t="str">
        <v>JPMorgan Global Strategic Bond Fund</v>
      </c>
    </row>
    <row r="107" spans="1:6">
      <c r="A107" t="s">
        <v>36</v>
      </c>
      <c r="B107" t="s">
        <v>35</v>
      </c>
      <c r="F107" t="str">
        <v>Barrow Hanley Global Share Fund</v>
      </c>
    </row>
    <row r="108" spans="1:6">
      <c r="A108" t="s">
        <v>120</v>
      </c>
      <c r="B108" t="s">
        <v>119</v>
      </c>
      <c r="F108" t="str">
        <v>JPMorgan Global Macro Opportunities Fund</v>
      </c>
    </row>
    <row r="109" spans="1:6">
      <c r="A109" t="s">
        <v>419</v>
      </c>
      <c r="B109" t="s">
        <v>420</v>
      </c>
      <c r="F109" t="e">
        <v>#N/A</v>
      </c>
    </row>
    <row r="110" spans="1:6">
      <c r="A110" t="s">
        <v>124</v>
      </c>
      <c r="B110" t="s">
        <v>123</v>
      </c>
      <c r="F110" t="str">
        <v xml:space="preserve">JPMorgan Global Research Enhanced Index Equity Trust - Class A Units </v>
      </c>
    </row>
    <row r="111" spans="1:6">
      <c r="A111" t="s">
        <v>421</v>
      </c>
      <c r="B111" t="s">
        <v>422</v>
      </c>
      <c r="F111" t="e">
        <v>#N/A</v>
      </c>
    </row>
    <row r="112" spans="1:6">
      <c r="A112" t="s">
        <v>118</v>
      </c>
      <c r="B112" t="s">
        <v>117</v>
      </c>
      <c r="F112" t="str">
        <v>JPMorgan Global Bond Fund - Class A Units</v>
      </c>
    </row>
    <row r="113" spans="1:6">
      <c r="A113" t="s">
        <v>128</v>
      </c>
      <c r="B113" t="s">
        <v>127</v>
      </c>
      <c r="F113" t="str">
        <v>JPMorgan Global Select Equity Fund - Class A Units (Hedged)</v>
      </c>
    </row>
    <row r="114" spans="1:6">
      <c r="A114" t="s">
        <v>423</v>
      </c>
      <c r="B114" t="s">
        <v>424</v>
      </c>
      <c r="F114" t="e">
        <v>#N/A</v>
      </c>
    </row>
    <row r="115" spans="1:6">
      <c r="A115" t="s">
        <v>126</v>
      </c>
      <c r="B115" t="s">
        <v>125</v>
      </c>
      <c r="F115" t="str">
        <v>JPMorgan Global Select Equity Fund - Class A Units</v>
      </c>
    </row>
    <row r="116" spans="1:6">
      <c r="A116" t="s">
        <v>425</v>
      </c>
      <c r="B116" t="s">
        <v>426</v>
      </c>
      <c r="F116" t="e">
        <v>#N/A</v>
      </c>
    </row>
    <row r="117" spans="1:6">
      <c r="A117" t="s">
        <v>292</v>
      </c>
      <c r="B117" t="s">
        <v>427</v>
      </c>
      <c r="F117" t="str">
        <v>PIMCO ESG Global Bond Fund</v>
      </c>
    </row>
    <row r="118" spans="1:6">
      <c r="A118" t="s">
        <v>428</v>
      </c>
      <c r="B118" t="s">
        <v>429</v>
      </c>
      <c r="F118" t="e">
        <v>#N/A</v>
      </c>
    </row>
    <row r="119" spans="1:6">
      <c r="A119" t="s">
        <v>266</v>
      </c>
      <c r="B119" t="s">
        <v>265</v>
      </c>
      <c r="F119" t="str">
        <v>First Sentier Responsible Listed Infrastructure Fund - Unhedged Class</v>
      </c>
    </row>
    <row r="120" spans="1:6">
      <c r="A120" t="s">
        <v>252</v>
      </c>
      <c r="B120" t="s">
        <v>251</v>
      </c>
      <c r="F120" t="str">
        <v>First Sentier Concentrated Australian Share Fund</v>
      </c>
    </row>
    <row r="121" spans="1:6">
      <c r="A121" t="s">
        <v>110</v>
      </c>
      <c r="B121" t="s">
        <v>109</v>
      </c>
      <c r="F121" t="str">
        <v>Hamilton Lane Global Private Assets Fund (AUD)</v>
      </c>
    </row>
    <row r="122" spans="1:6">
      <c r="A122" t="s">
        <v>254</v>
      </c>
      <c r="B122" t="s">
        <v>253</v>
      </c>
      <c r="F122" t="str">
        <v>First Sentier Ex-20 Australian Share Fund</v>
      </c>
    </row>
    <row r="123" spans="1:6">
      <c r="A123" t="s">
        <v>302</v>
      </c>
      <c r="B123" t="s">
        <v>301</v>
      </c>
      <c r="F123" t="str">
        <v>Stewart Investors Global Emerging Markets Leaders Sustainability Fund</v>
      </c>
    </row>
    <row r="124" spans="1:6">
      <c r="A124" t="s">
        <v>248</v>
      </c>
      <c r="B124" t="s">
        <v>247</v>
      </c>
      <c r="F124" t="str">
        <v>First Sentier Australian Small Companies Long Short Opportunities Fund</v>
      </c>
    </row>
    <row r="125" spans="1:6">
      <c r="A125" t="s">
        <v>260</v>
      </c>
      <c r="B125" t="s">
        <v>259</v>
      </c>
      <c r="F125" t="str">
        <v>First Sentier Global Property Securities Fund - Hedged</v>
      </c>
    </row>
    <row r="126" spans="1:6">
      <c r="A126" t="s">
        <v>250</v>
      </c>
      <c r="B126" t="s">
        <v>249</v>
      </c>
      <c r="F126" t="str">
        <v>First Sentier Cash Fund - Class A</v>
      </c>
    </row>
    <row r="127" spans="1:6">
      <c r="A127" t="s">
        <v>304</v>
      </c>
      <c r="B127" t="s">
        <v>303</v>
      </c>
      <c r="F127" t="str">
        <v>Stewart Investors Worldwide Leaders Sustainability Fund</v>
      </c>
    </row>
    <row r="128" spans="1:6">
      <c r="A128" t="s">
        <v>264</v>
      </c>
      <c r="B128" t="s">
        <v>263</v>
      </c>
      <c r="F128" t="str">
        <v>First Sentier Responsible Listed Infrastructure Fund - Hedged</v>
      </c>
    </row>
    <row r="129" spans="1:6">
      <c r="A129" t="s">
        <v>262</v>
      </c>
      <c r="B129" t="s">
        <v>261</v>
      </c>
      <c r="F129" t="str">
        <v>First Sentier Global Property Securities Fund - Unhedged</v>
      </c>
    </row>
    <row r="130" spans="1:6">
      <c r="A130" t="s">
        <v>71</v>
      </c>
      <c r="B130" t="s">
        <v>70</v>
      </c>
      <c r="F130" t="str">
        <v>Fairlight Global Small &amp; Mid Cap Fund (SMID) Class A</v>
      </c>
    </row>
    <row r="131" spans="1:6">
      <c r="A131" t="s">
        <v>258</v>
      </c>
      <c r="B131" t="s">
        <v>257</v>
      </c>
      <c r="F131" t="str">
        <v>First Sentier Global Listed Infrastructure Fund - Unhedged</v>
      </c>
    </row>
    <row r="132" spans="1:6">
      <c r="A132" t="s">
        <v>156</v>
      </c>
      <c r="B132" t="s">
        <v>155</v>
      </c>
      <c r="F132" t="str">
        <v>Pendal Horizon Sustainable Australian Share Fund</v>
      </c>
    </row>
    <row r="133" spans="1:6">
      <c r="A133" t="s">
        <v>430</v>
      </c>
      <c r="B133" t="s">
        <v>431</v>
      </c>
      <c r="F133" t="str">
        <v>Nanuk New World Fund</v>
      </c>
    </row>
    <row r="134" spans="1:6">
      <c r="A134" t="s">
        <v>202</v>
      </c>
      <c r="B134" t="s">
        <v>201</v>
      </c>
      <c r="F134" t="str">
        <v>Solaris Core Australian Equity Fund (Performance Alignment)</v>
      </c>
    </row>
    <row r="135" spans="1:6">
      <c r="A135" t="s">
        <v>50</v>
      </c>
      <c r="B135" t="s">
        <v>49</v>
      </c>
      <c r="F135" t="str">
        <v>Brandywine Global Opportunistic Fixed Income Fund - Class A</v>
      </c>
    </row>
    <row r="136" spans="1:6">
      <c r="A136" t="s">
        <v>136</v>
      </c>
      <c r="B136" t="s">
        <v>135</v>
      </c>
      <c r="F136" t="str">
        <v>Martin Currie Real Income Fund - Class A</v>
      </c>
    </row>
    <row r="137" spans="1:6">
      <c r="A137" t="s">
        <v>134</v>
      </c>
      <c r="B137" t="s">
        <v>133</v>
      </c>
      <c r="F137" t="str">
        <v>Martin Currie Equity Income Fund - Class A</v>
      </c>
    </row>
    <row r="138" spans="1:6">
      <c r="A138" t="s">
        <v>214</v>
      </c>
      <c r="B138" t="s">
        <v>213</v>
      </c>
      <c r="F138" t="str">
        <v>Western Asset Australian Bond Fund - Class A</v>
      </c>
    </row>
    <row r="139" spans="1:6">
      <c r="A139" t="s">
        <v>138</v>
      </c>
      <c r="B139" t="s">
        <v>137</v>
      </c>
      <c r="F139" t="str">
        <v>Martin Currie Sustainable Equity Fund - Class A</v>
      </c>
    </row>
    <row r="140" spans="1:6">
      <c r="A140" t="s">
        <v>94</v>
      </c>
      <c r="B140" t="s">
        <v>93</v>
      </c>
      <c r="F140" t="str">
        <v>Franklin Multi-Asset Conservative Fund - Class A</v>
      </c>
    </row>
    <row r="141" spans="1:6">
      <c r="A141" t="s">
        <v>90</v>
      </c>
      <c r="B141" t="s">
        <v>89</v>
      </c>
      <c r="F141" t="str">
        <v>Franklin K2 Athena Fund - Class A</v>
      </c>
    </row>
    <row r="142" spans="1:6">
      <c r="A142" t="s">
        <v>46</v>
      </c>
      <c r="B142" t="s">
        <v>45</v>
      </c>
      <c r="F142" t="str">
        <v>Brandywine Global Income Optimiser Fund - Class A</v>
      </c>
    </row>
    <row r="143" spans="1:6">
      <c r="A143" t="s">
        <v>92</v>
      </c>
      <c r="B143" t="s">
        <v>91</v>
      </c>
      <c r="F143" t="str">
        <v>Franklin Multi-Asset Balanced Fund - Class A</v>
      </c>
    </row>
    <row r="144" spans="1:6">
      <c r="A144" t="s">
        <v>96</v>
      </c>
      <c r="B144" t="s">
        <v>95</v>
      </c>
      <c r="F144" t="str">
        <v>Franklin Multi-Asset Defensive Fund - Class A</v>
      </c>
    </row>
    <row r="145" spans="1:6">
      <c r="A145" t="s">
        <v>100</v>
      </c>
      <c r="B145" t="s">
        <v>99</v>
      </c>
      <c r="F145" t="str">
        <v>Franklin Multi-Asset High Growth Fund - Class A</v>
      </c>
    </row>
    <row r="146" spans="1:6">
      <c r="A146" t="s">
        <v>48</v>
      </c>
      <c r="B146" t="s">
        <v>47</v>
      </c>
      <c r="F146" t="str">
        <v>Brandywine Global Opportunistic Equity Fund - Class A</v>
      </c>
    </row>
    <row r="147" spans="1:6">
      <c r="A147" t="s">
        <v>58</v>
      </c>
      <c r="B147" t="s">
        <v>57</v>
      </c>
      <c r="F147" t="str">
        <v>ClearBridge RARE Infrastructure Income Fund - Unhedged - Class A Units</v>
      </c>
    </row>
    <row r="148" spans="1:6">
      <c r="A148" t="s">
        <v>98</v>
      </c>
      <c r="B148" t="s">
        <v>97</v>
      </c>
      <c r="F148" t="str">
        <v>Franklin Multi-Asset Growth Fund - Class A</v>
      </c>
    </row>
    <row r="149" spans="1:6">
      <c r="A149" t="s">
        <v>216</v>
      </c>
      <c r="B149" t="s">
        <v>215</v>
      </c>
      <c r="F149" t="str">
        <v>Western Asset Global Bond Fund - Class A</v>
      </c>
    </row>
    <row r="150" spans="1:6">
      <c r="A150" t="s">
        <v>190</v>
      </c>
      <c r="B150" t="s">
        <v>189</v>
      </c>
      <c r="F150" t="str">
        <v>Royce Global Small-Cap Premier Fund - Class A</v>
      </c>
    </row>
    <row r="151" spans="1:6">
      <c r="A151" t="s">
        <v>206</v>
      </c>
      <c r="B151" t="s">
        <v>205</v>
      </c>
      <c r="F151" t="str">
        <v>State Street Global Equity Fund</v>
      </c>
    </row>
    <row r="152" spans="1:6">
      <c r="A152" t="s">
        <v>60</v>
      </c>
      <c r="B152" t="s">
        <v>432</v>
      </c>
      <c r="F152" t="str">
        <v>ClearBridge RARE Infrastructure Value Fund — Hedged CLass A Units</v>
      </c>
    </row>
    <row r="153" spans="1:6">
      <c r="A153" t="s">
        <v>56</v>
      </c>
      <c r="B153" t="s">
        <v>55</v>
      </c>
      <c r="F153" t="str">
        <v>ClearBridge RARE Infrastructure Income Fund - Hedged Class A Units</v>
      </c>
    </row>
    <row r="154" spans="1:6">
      <c r="A154" t="s">
        <v>62</v>
      </c>
      <c r="B154" t="s">
        <v>61</v>
      </c>
      <c r="F154" t="str">
        <v>ClearBridge RARE Infrastructure Value Fund — Unhedged Class A Units</v>
      </c>
    </row>
    <row r="155" spans="1:6">
      <c r="A155" t="s">
        <v>158</v>
      </c>
      <c r="B155" t="s">
        <v>157</v>
      </c>
      <c r="F155" t="str">
        <v>Pendal Short Term Income Securities Fund</v>
      </c>
    </row>
    <row r="156" spans="1:6">
      <c r="A156" t="s">
        <v>210</v>
      </c>
      <c r="B156" t="s">
        <v>209</v>
      </c>
      <c r="F156" t="str">
        <v>Talaria Global Equity Fund - Currency Hedged</v>
      </c>
    </row>
    <row r="157" spans="1:6">
      <c r="A157" t="s">
        <v>204</v>
      </c>
      <c r="B157" t="s">
        <v>203</v>
      </c>
      <c r="F157" t="str">
        <v>Spheria Australian Smaller Companies Fund</v>
      </c>
    </row>
    <row r="158" spans="1:6">
      <c r="A158" t="s">
        <v>184</v>
      </c>
      <c r="B158" t="s">
        <v>433</v>
      </c>
      <c r="F158" t="str">
        <v>Resolution Capital Global Property Securities Fund</v>
      </c>
    </row>
    <row r="159" spans="1:6">
      <c r="A159" t="s">
        <v>168</v>
      </c>
      <c r="B159" t="s">
        <v>167</v>
      </c>
      <c r="F159" t="str">
        <v>Plato Australian Shares Income Fund</v>
      </c>
    </row>
    <row r="160" spans="1:6">
      <c r="A160" t="s">
        <v>20</v>
      </c>
      <c r="B160" t="s">
        <v>19</v>
      </c>
      <c r="F160" t="str">
        <v>Antipodes Global Fund — Long</v>
      </c>
    </row>
    <row r="161" spans="1:6">
      <c r="A161" t="s">
        <v>170</v>
      </c>
      <c r="B161" t="s">
        <v>169</v>
      </c>
      <c r="F161" t="str">
        <v>Plato Global Alpha Fund</v>
      </c>
    </row>
    <row r="162" spans="1:6">
      <c r="A162" t="s">
        <v>80</v>
      </c>
      <c r="B162" t="s">
        <v>79</v>
      </c>
      <c r="F162" t="str">
        <v>Firetrail Australian Smaller Companies Fund</v>
      </c>
    </row>
    <row r="163" spans="1:6">
      <c r="A163" t="s">
        <v>434</v>
      </c>
      <c r="B163" t="s">
        <v>435</v>
      </c>
      <c r="F163" t="str">
        <v>Aikya Emerging Markets Opportunities Fund Class I</v>
      </c>
    </row>
    <row r="164" spans="1:6">
      <c r="A164" t="s">
        <v>78</v>
      </c>
      <c r="B164" t="s">
        <v>77</v>
      </c>
      <c r="F164" t="str">
        <v>Firetrail Australian High Conviction Fund - Class A</v>
      </c>
    </row>
    <row r="165" spans="1:6">
      <c r="A165" t="s">
        <v>200</v>
      </c>
      <c r="B165" t="s">
        <v>199</v>
      </c>
      <c r="F165" t="str">
        <v>Solaris Australian Equity Long Short Fund</v>
      </c>
    </row>
    <row r="166" spans="1:6">
      <c r="A166" t="s">
        <v>75</v>
      </c>
      <c r="B166" t="s">
        <v>74</v>
      </c>
      <c r="F166" t="str">
        <v>Firetrail Absolute Return Fund - Class A</v>
      </c>
    </row>
    <row r="167" spans="1:6">
      <c r="A167" t="s">
        <v>300</v>
      </c>
      <c r="B167" t="s">
        <v>299</v>
      </c>
      <c r="F167" t="str">
        <v>Resolution Capital Global Property Securities Fund - Class C</v>
      </c>
    </row>
    <row r="168" spans="1:6">
      <c r="A168" t="s">
        <v>82</v>
      </c>
      <c r="B168" t="s">
        <v>81</v>
      </c>
      <c r="F168" t="str">
        <v>Firetrail S3 Global Opportunities Fund (Managed Fund)</v>
      </c>
    </row>
    <row r="169" spans="1:6">
      <c r="A169" t="s">
        <v>114</v>
      </c>
      <c r="B169" t="s">
        <v>113</v>
      </c>
      <c r="F169" t="str">
        <v>Hyperion Global Growth Companies Fund (Managed Fund)</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C2A2963D68F094EBF29BBDB23751849" ma:contentTypeVersion="11" ma:contentTypeDescription="Create a new document." ma:contentTypeScope="" ma:versionID="9e6d74692e3253296307ff9c85f4ea91">
  <xsd:schema xmlns:xsd="http://www.w3.org/2001/XMLSchema" xmlns:xs="http://www.w3.org/2001/XMLSchema" xmlns:p="http://schemas.microsoft.com/office/2006/metadata/properties" xmlns:ns2="b41381e3-9c60-455f-96de-06086b3fcde3" xmlns:ns3="b60350c6-cd91-4b8d-b330-129ff27cee54" targetNamespace="http://schemas.microsoft.com/office/2006/metadata/properties" ma:root="true" ma:fieldsID="2d615c85ac857ee28017ad2db319e86b" ns2:_="" ns3:_="">
    <xsd:import namespace="b41381e3-9c60-455f-96de-06086b3fcde3"/>
    <xsd:import namespace="b60350c6-cd91-4b8d-b330-129ff27cee5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3:SharedWithUsers" minOccurs="0"/>
                <xsd:element ref="ns3:SharedWithDetails" minOccurs="0"/>
                <xsd:element ref="ns2:MediaServiceObjectDetectorVersions" minOccurs="0"/>
                <xsd:element ref="ns2:Notes" minOccurs="0"/>
                <xsd:element ref="ns2:MediaServiceGenerationTime" minOccurs="0"/>
                <xsd:element ref="ns2:MediaServiceEventHashCode" minOccurs="0"/>
                <xsd:element ref="ns2:MediaLengthInSeconds" minOccurs="0"/>
                <xsd:element ref="ns2:Snapsho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1381e3-9c60-455f-96de-06086b3fcd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Notes" ma:index="14" nillable="true" ma:displayName="Notes" ma:format="Dropdown" ma:internalName="Notes">
      <xsd:simpleType>
        <xsd:restriction base="dms:Text">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Snapshot" ma:index="18" nillable="true" ma:displayName="Snapshot" ma:description="Snapshot of report" ma:format="Thumbnail" ma:internalName="Snapshot">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60350c6-cd91-4b8d-b330-129ff27cee54"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napshot xmlns="b41381e3-9c60-455f-96de-06086b3fcde3" xsi:nil="true"/>
    <Notes xmlns="b41381e3-9c60-455f-96de-06086b3fcde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23EDD7-CCB3-4737-B836-495341FACA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1381e3-9c60-455f-96de-06086b3fcde3"/>
    <ds:schemaRef ds:uri="b60350c6-cd91-4b8d-b330-129ff27cee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84E35CA-3B39-4E56-AEFE-9AE323C2EA63}">
  <ds:schemaRefs>
    <ds:schemaRef ds:uri="http://purl.org/dc/dcmitype/"/>
    <ds:schemaRef ds:uri="http://schemas.microsoft.com/office/2006/documentManagement/types"/>
    <ds:schemaRef ds:uri="d8eac175-a364-4f43-9bfe-67c1aa123e50"/>
    <ds:schemaRef ds:uri="http://www.w3.org/XML/1998/namespace"/>
    <ds:schemaRef ds:uri="http://purl.org/dc/elements/1.1/"/>
    <ds:schemaRef ds:uri="http://purl.org/dc/terms/"/>
    <ds:schemaRef ds:uri="http://schemas.microsoft.com/office/2006/metadata/properties"/>
    <ds:schemaRef ds:uri="http://schemas.microsoft.com/office/infopath/2007/PartnerControls"/>
    <ds:schemaRef ds:uri="http://schemas.openxmlformats.org/package/2006/metadata/core-properties"/>
    <ds:schemaRef ds:uri="566254b4-cf7e-4875-b03a-819a7e237f1c"/>
    <ds:schemaRef ds:uri="9fe4d20e-a714-432c-bf50-bdfc8b9d2bed"/>
    <ds:schemaRef ds:uri="4481cb67-3781-40ef-adc9-f07a04a9ac7a"/>
    <ds:schemaRef ds:uri="829623c0-46fb-43a5-bae2-543d7ba09c02"/>
    <ds:schemaRef ds:uri="b41381e3-9c60-455f-96de-06086b3fcde3"/>
  </ds:schemaRefs>
</ds:datastoreItem>
</file>

<file path=customXml/itemProps3.xml><?xml version="1.0" encoding="utf-8"?>
<ds:datastoreItem xmlns:ds="http://schemas.openxmlformats.org/officeDocument/2006/customXml" ds:itemID="{690C8665-4467-4F19-AADA-4937771BE3C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Managed Funds</vt:lpstr>
      <vt:lpstr>Sheet1</vt:lpstr>
      <vt:lpstr>'Managed Funds'!Print_Titles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Lea Dimovski</dc:creator>
  <cp:keywords/>
  <dc:description/>
  <cp:lastModifiedBy>Gavin Bird</cp:lastModifiedBy>
  <cp:revision/>
  <cp:lastPrinted>2024-07-08T06:11:04Z</cp:lastPrinted>
  <dcterms:created xsi:type="dcterms:W3CDTF">2023-09-06T01:11:44Z</dcterms:created>
  <dcterms:modified xsi:type="dcterms:W3CDTF">2024-12-10T23:26:48Z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0x0101004C2A2963D68F094EBF29BBDB23751849</vt:lpwstr>
  </property>
  <property fmtid="{D5CDD505-2E9C-101B-9397-08002B2CF9AE}" pid="3" name="MediaServiceImageTags">
    <vt:lpwstr/>
  </property>
  <property fmtid="{D5CDD505-2E9C-101B-9397-08002B2CF9AE}" pid="4" name="MSIP_Label_ecfb5dfa-d105-4004-b638-f78298e117a7_Enabled">
    <vt:lpwstr>true</vt:lpwstr>
  </property>
  <property fmtid="{D5CDD505-2E9C-101B-9397-08002B2CF9AE}" pid="5" name="MSIP_Label_ecfb5dfa-d105-4004-b638-f78298e117a7_SetDate">
    <vt:lpwstr>2024-11-10T09:26:41Z</vt:lpwstr>
  </property>
  <property fmtid="{D5CDD505-2E9C-101B-9397-08002B2CF9AE}" pid="6" name="MSIP_Label_ecfb5dfa-d105-4004-b638-f78298e117a7_Method">
    <vt:lpwstr>Standard</vt:lpwstr>
  </property>
  <property fmtid="{D5CDD505-2E9C-101B-9397-08002B2CF9AE}" pid="7" name="MSIP_Label_ecfb5dfa-d105-4004-b638-f78298e117a7_Name">
    <vt:lpwstr>defa4170-0d19-0005-0004-bc88714345d2</vt:lpwstr>
  </property>
  <property fmtid="{D5CDD505-2E9C-101B-9397-08002B2CF9AE}" pid="8" name="MSIP_Label_ecfb5dfa-d105-4004-b638-f78298e117a7_SiteId">
    <vt:lpwstr>e087e7a1-13be-4c83-aab7-30cb630bc61b</vt:lpwstr>
  </property>
  <property fmtid="{D5CDD505-2E9C-101B-9397-08002B2CF9AE}" pid="9" name="MSIP_Label_ecfb5dfa-d105-4004-b638-f78298e117a7_ActionId">
    <vt:lpwstr>4744974e-224a-4164-bcd4-50ecc36c13b0</vt:lpwstr>
  </property>
  <property fmtid="{D5CDD505-2E9C-101B-9397-08002B2CF9AE}" pid="10" name="MSIP_Label_ecfb5dfa-d105-4004-b638-f78298e117a7_ContentBits">
    <vt:lpwstr>0</vt:lpwstr>
  </property>
</Properties>
</file>