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378cbe54-7576-4dc6-afb2-1f22880a4d00\"/>
    </mc:Choice>
  </mc:AlternateContent>
  <xr:revisionPtr revIDLastSave="0" documentId="8_{74AD80C1-5598-49B0-98C5-DBA1184808C7}" xr6:coauthVersionLast="36" xr6:coauthVersionMax="36" xr10:uidLastSave="{00000000-0000-0000-0000-000000000000}"/>
  <bookViews>
    <workbookView xWindow="-28920" yWindow="-120" windowWidth="29040" windowHeight="15720" xr2:uid="{1216066E-3719-4AE9-901D-963C910F091D}"/>
  </bookViews>
  <sheets>
    <sheet name="portfolio-holdings-disclosure" sheetId="3" r:id="rId1"/>
  </sheets>
  <definedNames>
    <definedName name="_xlnm._FilterDatabase" localSheetId="0" hidden="1">'portfolio-holdings-disclosure'!$B$8:$I$106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G27" i="3"/>
  <c r="H27" i="3"/>
  <c r="G71" i="3"/>
  <c r="G74" i="3"/>
  <c r="G80" i="3"/>
  <c r="G82" i="3"/>
  <c r="G106" i="3" s="1"/>
  <c r="G105" i="3"/>
  <c r="H105" i="3"/>
  <c r="H82" i="3"/>
  <c r="H80" i="3"/>
  <c r="H74" i="3"/>
  <c r="H71" i="3"/>
  <c r="H11" i="3"/>
  <c r="H106" i="3" l="1"/>
</calcChain>
</file>

<file path=xl/sharedStrings.xml><?xml version="1.0" encoding="utf-8"?>
<sst xmlns="http://schemas.openxmlformats.org/spreadsheetml/2006/main" count="414" uniqueCount="207">
  <si>
    <t>Product:</t>
  </si>
  <si>
    <t>As At:</t>
  </si>
  <si>
    <t>Reporting date:</t>
  </si>
  <si>
    <t>Portfolio Holdings Disclosure Report</t>
  </si>
  <si>
    <t>Table 1 - Assets</t>
  </si>
  <si>
    <t>Name of Institution</t>
  </si>
  <si>
    <t>Security Identifier</t>
  </si>
  <si>
    <t>Asset Type</t>
  </si>
  <si>
    <t>Currency</t>
  </si>
  <si>
    <t>% Ownership</t>
  </si>
  <si>
    <t>Units held</t>
  </si>
  <si>
    <t>Value (AUD)</t>
  </si>
  <si>
    <t>Weighting (%)</t>
  </si>
  <si>
    <t>Cash</t>
  </si>
  <si>
    <t>AUD</t>
  </si>
  <si>
    <t>National Australia Bank Ltd</t>
  </si>
  <si>
    <t>AUDCASH</t>
  </si>
  <si>
    <t>Cash Total</t>
  </si>
  <si>
    <t>Fixed Income (Externally Managed)</t>
  </si>
  <si>
    <t>Betashares Capital Ltd</t>
  </si>
  <si>
    <t>Macquarie Investment Management Aus Ltd</t>
  </si>
  <si>
    <t>MAQ0277AU</t>
  </si>
  <si>
    <t>Pimco Australia Pty Ltd</t>
  </si>
  <si>
    <t>Vanguard Investments Australia Ltd</t>
  </si>
  <si>
    <t>Fixed Income (Externally Managed) Total</t>
  </si>
  <si>
    <t>Vaneck Investments Ltd</t>
  </si>
  <si>
    <t>Listed Infrastructure</t>
  </si>
  <si>
    <t>IFRA</t>
  </si>
  <si>
    <t>Listed Infrastructure Total</t>
  </si>
  <si>
    <t>Listed Property</t>
  </si>
  <si>
    <t>REIT</t>
  </si>
  <si>
    <t>VAP</t>
  </si>
  <si>
    <t>Listed Property Total</t>
  </si>
  <si>
    <t>Ardea Investment Management</t>
  </si>
  <si>
    <t>HOW0098AU</t>
  </si>
  <si>
    <t>Unlisted Alternatives (Externally managed)</t>
  </si>
  <si>
    <t>Unlisted Alternatives (Externally managed) Total</t>
  </si>
  <si>
    <t>Alliance Bernstein</t>
  </si>
  <si>
    <t>Unlisted Equity (Externally managed)</t>
  </si>
  <si>
    <t>Fil Investment Management (Australia) Ltd</t>
  </si>
  <si>
    <t>FID0008AU</t>
  </si>
  <si>
    <t>GQG Partners LLC</t>
  </si>
  <si>
    <t>Macquarie Investment Management Australia Ltd</t>
  </si>
  <si>
    <t>Unlisted Equity (Externally managed) Total</t>
  </si>
  <si>
    <t>Total Investment Items</t>
  </si>
  <si>
    <t>Table 2 – Derivatives by kind of derivative</t>
  </si>
  <si>
    <t xml:space="preserve">Kind of derivative </t>
  </si>
  <si>
    <t>Swaps</t>
  </si>
  <si>
    <t>Forwards</t>
  </si>
  <si>
    <t>Futures</t>
  </si>
  <si>
    <t>`</t>
  </si>
  <si>
    <t>Options</t>
  </si>
  <si>
    <t>Total</t>
  </si>
  <si>
    <t>Table 3 – Derivatives by asset class</t>
  </si>
  <si>
    <t xml:space="preserve">Asset Class </t>
  </si>
  <si>
    <t>Actual Asset Allocation (% of Assets (including derivatives) in the investment option)</t>
  </si>
  <si>
    <t>Effect of Derivatives Exposure (% of Assets (including derivatives) in the investment option)</t>
  </si>
  <si>
    <t>Fixed Income</t>
  </si>
  <si>
    <t>Equity</t>
  </si>
  <si>
    <t>Property</t>
  </si>
  <si>
    <t>Infrastructure</t>
  </si>
  <si>
    <t>Alternatives</t>
  </si>
  <si>
    <t>Table 4—Derivatives by currency</t>
  </si>
  <si>
    <t xml:space="preserve">Currency exposure </t>
  </si>
  <si>
    <t>Actual currency exposure (% of assets and derivatives under management)</t>
  </si>
  <si>
    <t>Effect of derivatives exposure (% of assets and derivatives under management)</t>
  </si>
  <si>
    <t>USD</t>
  </si>
  <si>
    <t>Currencies of other developed markets</t>
  </si>
  <si>
    <t>Currencies of emerging markets</t>
  </si>
  <si>
    <t>AAA</t>
  </si>
  <si>
    <t>Western Asset Management Company Pty Ltd</t>
  </si>
  <si>
    <t>ACM0006AU</t>
  </si>
  <si>
    <t>ETL4207AU</t>
  </si>
  <si>
    <t>Hyperion Asset Management Ltd</t>
  </si>
  <si>
    <t>WHT8435AU</t>
  </si>
  <si>
    <t>MAQ0464AU</t>
  </si>
  <si>
    <t>Ironbark Capital Ltd</t>
  </si>
  <si>
    <t>DAM2442AU</t>
  </si>
  <si>
    <t>DAM5404AU</t>
  </si>
  <si>
    <t>Allan Gray Australia Pty Ltd</t>
  </si>
  <si>
    <t>ETL0060AU</t>
  </si>
  <si>
    <t>Colchester Global Investors Ltd</t>
  </si>
  <si>
    <t>ETL5525AU</t>
  </si>
  <si>
    <t>Metrics Direct Income</t>
  </si>
  <si>
    <t>EVO2608AU</t>
  </si>
  <si>
    <t>OC Funds Management Ltd</t>
  </si>
  <si>
    <t>OPS0002AU</t>
  </si>
  <si>
    <t>Fairlight Asset Management Pty Ltd</t>
  </si>
  <si>
    <t>PIM7802AU</t>
  </si>
  <si>
    <t>ETL0018AU</t>
  </si>
  <si>
    <t>SSB0122AU</t>
  </si>
  <si>
    <t>IconiQ Super Wrap</t>
  </si>
  <si>
    <t>01/07/2024 - 30/06/2025</t>
  </si>
  <si>
    <t>Blackrock Investment Management (Australia) Ltd</t>
  </si>
  <si>
    <t>BILL</t>
  </si>
  <si>
    <t>QPON</t>
  </si>
  <si>
    <t>BNDS</t>
  </si>
  <si>
    <t>CRED</t>
  </si>
  <si>
    <t>IAF</t>
  </si>
  <si>
    <t>Blackrock Investment Management Ltd</t>
  </si>
  <si>
    <t>BGL0008AU</t>
  </si>
  <si>
    <t>Janus Henderson Investors (Australia)</t>
  </si>
  <si>
    <t>IOF0145AU</t>
  </si>
  <si>
    <t>NABICQ101370</t>
  </si>
  <si>
    <t>FLOT</t>
  </si>
  <si>
    <t>SUBD</t>
  </si>
  <si>
    <t>VBND</t>
  </si>
  <si>
    <t>SSB0057AU</t>
  </si>
  <si>
    <t>Aristocrat Leisure</t>
  </si>
  <si>
    <t>ALL</t>
  </si>
  <si>
    <t>Listed Equity</t>
  </si>
  <si>
    <t>A200</t>
  </si>
  <si>
    <t>HGBL</t>
  </si>
  <si>
    <t>BBOZ</t>
  </si>
  <si>
    <t>BBUS</t>
  </si>
  <si>
    <t>BEAR</t>
  </si>
  <si>
    <t>BGBL</t>
  </si>
  <si>
    <t>EX20</t>
  </si>
  <si>
    <t>Bhp Group Ltd</t>
  </si>
  <si>
    <t>BHP</t>
  </si>
  <si>
    <t>Carsales.Com Ltd</t>
  </si>
  <si>
    <t>CAR</t>
  </si>
  <si>
    <t>Commonwealth Bank Of Australia</t>
  </si>
  <si>
    <t>CBA</t>
  </si>
  <si>
    <t>Computershare Ltd</t>
  </si>
  <si>
    <t>CPU</t>
  </si>
  <si>
    <t>Csl Ltd</t>
  </si>
  <si>
    <t>CSL</t>
  </si>
  <si>
    <t>Global X Management (Aus) Ltd</t>
  </si>
  <si>
    <t>ETPMAG</t>
  </si>
  <si>
    <t>Macquarie Group Ltd</t>
  </si>
  <si>
    <t>MQG</t>
  </si>
  <si>
    <t>NAB</t>
  </si>
  <si>
    <t>Perpetual Investment Management Ltd</t>
  </si>
  <si>
    <t>GLOB</t>
  </si>
  <si>
    <t>Qube Holdings Ltd</t>
  </si>
  <si>
    <t>QUB</t>
  </si>
  <si>
    <t>Rea Group Ltd</t>
  </si>
  <si>
    <t>REA</t>
  </si>
  <si>
    <t>Rio Tinto Ltd</t>
  </si>
  <si>
    <t>RIO</t>
  </si>
  <si>
    <t>Telstra Group Ltd</t>
  </si>
  <si>
    <t>TLS</t>
  </si>
  <si>
    <t>QSML</t>
  </si>
  <si>
    <t>QUAL</t>
  </si>
  <si>
    <t>MVR</t>
  </si>
  <si>
    <t>VDBA</t>
  </si>
  <si>
    <t>VDGR</t>
  </si>
  <si>
    <t>VGE</t>
  </si>
  <si>
    <t>Endeavor Group Ltd</t>
  </si>
  <si>
    <t>EDV</t>
  </si>
  <si>
    <t>Global X Metal Securities Australia Ltd</t>
  </si>
  <si>
    <t>GOLD</t>
  </si>
  <si>
    <t>Newmont Corp</t>
  </si>
  <si>
    <t>NEM</t>
  </si>
  <si>
    <t>Origin Energy Ltd</t>
  </si>
  <si>
    <t>ORG</t>
  </si>
  <si>
    <t>Orica</t>
  </si>
  <si>
    <t>ORI</t>
  </si>
  <si>
    <t>Gold Corporation</t>
  </si>
  <si>
    <t>PMGOLD</t>
  </si>
  <si>
    <t>QBE Insurance Group</t>
  </si>
  <si>
    <t>QBE</t>
  </si>
  <si>
    <t>State Street Global Advisors Ltd</t>
  </si>
  <si>
    <t>QMIX</t>
  </si>
  <si>
    <t>Resolution Capital Ltd</t>
  </si>
  <si>
    <t>RCAP</t>
  </si>
  <si>
    <t>Resmed Inc</t>
  </si>
  <si>
    <t>RMD</t>
  </si>
  <si>
    <t>Steadfast Group Ltd</t>
  </si>
  <si>
    <t>SDF</t>
  </si>
  <si>
    <t>Santos Ltd</t>
  </si>
  <si>
    <t>STO</t>
  </si>
  <si>
    <t>Suncorp Group Ltd</t>
  </si>
  <si>
    <t>SUN</t>
  </si>
  <si>
    <t>The Lottery Corporation Ltd</t>
  </si>
  <si>
    <t>TLC</t>
  </si>
  <si>
    <t>Treasury Wine Estates Ltd</t>
  </si>
  <si>
    <t>TWE</t>
  </si>
  <si>
    <t>Woolworths Group Ltd</t>
  </si>
  <si>
    <t>WOW</t>
  </si>
  <si>
    <t>Listed Equity Total</t>
  </si>
  <si>
    <t>TCL</t>
  </si>
  <si>
    <t>Goodman Group</t>
  </si>
  <si>
    <t>GMG</t>
  </si>
  <si>
    <t>MVA</t>
  </si>
  <si>
    <t>Quay Global Investors Pty Ltd</t>
  </si>
  <si>
    <t>BFL3333AU</t>
  </si>
  <si>
    <t>Alpha Fund Managers Pty Ltd</t>
  </si>
  <si>
    <t>ETL9255AU</t>
  </si>
  <si>
    <t>BNT0003AU</t>
  </si>
  <si>
    <t>MAQ0079AU</t>
  </si>
  <si>
    <t>PER0260AU</t>
  </si>
  <si>
    <t>PER0733AU</t>
  </si>
  <si>
    <t>Plato Investment Management</t>
  </si>
  <si>
    <t>WHT0039AU</t>
  </si>
  <si>
    <t>Talaria Asset Management Pty Ltd</t>
  </si>
  <si>
    <t>AUS0035AU</t>
  </si>
  <si>
    <t>BFM Group</t>
  </si>
  <si>
    <t>BFL3306AU</t>
  </si>
  <si>
    <t>Hamilton Lane Advisors LLC</t>
  </si>
  <si>
    <t>PIM1015AU</t>
  </si>
  <si>
    <t>First Sentier Investors (Australia) IM Ltd</t>
  </si>
  <si>
    <t>PIM1925AU</t>
  </si>
  <si>
    <t>Franklin Templeton Australia Ltd</t>
  </si>
  <si>
    <t>Transurban Group</t>
  </si>
  <si>
    <t>Portfolio Holdings Information for the IconiQ Super Wrap as at 30 June 2025. The information contained in this document was current at the time of publication, 16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</si>
</sst>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2" fillId="0" borderId="1" xfId="0" applyFont="1" applyBorder="1"/>
    <xf numFmtId="3" fontId="0" fillId="0" borderId="0" xfId="0" applyNumberFormat="1"/>
    <xf numFmtId="10" fontId="0" fillId="0" borderId="0" xfId="1" applyNumberFormat="1" applyFont="1"/>
    <xf numFmtId="0" fontId="2" fillId="0" borderId="2" xfId="0" applyFont="1" applyBorder="1"/>
    <xf numFmtId="3" fontId="2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64" fontId="2" fillId="0" borderId="0" xfId="2" applyFont="1"/>
    <xf numFmtId="0" fontId="2" fillId="0" borderId="1" xfId="0" applyFont="1" applyBorder="1" applyAlignment="1">
      <alignment horizontal="right"/>
    </xf>
    <xf numFmtId="164" fontId="0" fillId="0" borderId="0" xfId="2" applyFont="1"/>
    <xf numFmtId="164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7B74-94A4-4D38-BE78-1D0538BF9E44}">
  <dimension ref="B1:L135"/>
  <sheetViews>
    <sheetView tabSelected="1" topLeftCell="A107" zoomScale="80" zoomScaleNormal="80" workbookViewId="0">
      <selection activeCell="D138" sqref="D138"/>
    </sheetView>
  </sheetViews>
  <sheetFormatPr defaultRowHeight="14.25"/>
  <cols>
    <col min="2" max="2" width="46.625" bestFit="1" customWidth="1"/>
    <col min="3" max="3" width="30.625" bestFit="1" customWidth="1"/>
    <col min="4" max="4" width="48.125" bestFit="1" customWidth="1"/>
    <col min="5" max="5" width="13.875" customWidth="1"/>
    <col min="6" max="6" width="12.75" bestFit="1" customWidth="1"/>
    <col min="7" max="7" width="22.25" bestFit="1" customWidth="1"/>
    <col min="8" max="8" width="24.875" customWidth="1"/>
    <col min="9" max="9" width="27.875" customWidth="1"/>
    <col min="10" max="10" width="15.75" style="7" customWidth="1"/>
    <col min="12" max="12" width="14.125" customWidth="1"/>
  </cols>
  <sheetData>
    <row r="1" spans="2:12" ht="18">
      <c r="B1" s="1" t="s">
        <v>0</v>
      </c>
      <c r="C1" s="14" t="s">
        <v>91</v>
      </c>
      <c r="D1" s="2"/>
      <c r="E1" s="2"/>
      <c r="F1" s="2"/>
      <c r="G1" s="2"/>
      <c r="H1" s="2"/>
      <c r="I1" s="2"/>
    </row>
    <row r="2" spans="2:12" ht="18">
      <c r="B2" s="1" t="s">
        <v>1</v>
      </c>
      <c r="C2" s="15">
        <v>45838</v>
      </c>
      <c r="D2" s="2"/>
      <c r="E2" s="2"/>
      <c r="F2" s="2"/>
      <c r="G2" s="2"/>
      <c r="H2" s="2"/>
      <c r="I2" s="2"/>
    </row>
    <row r="3" spans="2:12" ht="18">
      <c r="B3" s="1" t="s">
        <v>2</v>
      </c>
      <c r="C3" s="14" t="s">
        <v>92</v>
      </c>
      <c r="D3" s="2"/>
      <c r="E3" s="2"/>
      <c r="F3" s="2"/>
      <c r="G3" s="2"/>
      <c r="H3" s="2"/>
      <c r="I3" s="2"/>
      <c r="L3" s="18"/>
    </row>
    <row r="4" spans="2:12" ht="15">
      <c r="B4" s="2"/>
      <c r="C4" s="2"/>
      <c r="D4" s="2"/>
      <c r="E4" s="2"/>
      <c r="F4" s="2"/>
      <c r="G4" s="2"/>
      <c r="H4" s="2"/>
      <c r="I4" s="16"/>
      <c r="L4" s="18"/>
    </row>
    <row r="5" spans="2:12" ht="20.25">
      <c r="B5" s="3" t="s">
        <v>3</v>
      </c>
      <c r="C5" s="2"/>
      <c r="D5" s="2"/>
      <c r="E5" s="2"/>
      <c r="F5" s="2"/>
      <c r="G5" s="2"/>
      <c r="H5" s="2"/>
      <c r="I5" s="16"/>
      <c r="L5" s="19"/>
    </row>
    <row r="6" spans="2:12" ht="15">
      <c r="B6" s="2"/>
      <c r="C6" s="2"/>
      <c r="D6" s="2"/>
      <c r="E6" s="2"/>
      <c r="F6" s="2"/>
      <c r="G6" s="2"/>
      <c r="H6" s="2"/>
      <c r="I6" s="2"/>
    </row>
    <row r="7" spans="2:12" ht="15.75">
      <c r="B7" s="4" t="s">
        <v>4</v>
      </c>
      <c r="C7" s="5"/>
      <c r="D7" s="5"/>
      <c r="E7" s="5"/>
      <c r="F7" s="5"/>
      <c r="G7" s="5"/>
      <c r="H7" s="5"/>
      <c r="I7" s="5"/>
    </row>
    <row r="8" spans="2:12" ht="1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17" t="s">
        <v>10</v>
      </c>
      <c r="H8" s="17" t="s">
        <v>11</v>
      </c>
      <c r="I8" s="17" t="s">
        <v>12</v>
      </c>
    </row>
    <row r="9" spans="2:12">
      <c r="B9" t="s">
        <v>93</v>
      </c>
      <c r="C9" t="s">
        <v>94</v>
      </c>
      <c r="D9" t="s">
        <v>13</v>
      </c>
      <c r="E9" t="s">
        <v>14</v>
      </c>
      <c r="G9" s="6">
        <v>868</v>
      </c>
      <c r="H9" s="6">
        <v>87494</v>
      </c>
      <c r="I9" s="7">
        <v>0.01</v>
      </c>
    </row>
    <row r="10" spans="2:12">
      <c r="B10" t="s">
        <v>15</v>
      </c>
      <c r="C10" t="s">
        <v>16</v>
      </c>
      <c r="D10" t="s">
        <v>13</v>
      </c>
      <c r="E10" t="s">
        <v>14</v>
      </c>
      <c r="G10" s="6">
        <v>4908937.78</v>
      </c>
      <c r="H10" s="6">
        <v>5091953</v>
      </c>
      <c r="I10" s="7">
        <v>0.56599999999999995</v>
      </c>
    </row>
    <row r="11" spans="2:12" ht="15">
      <c r="B11" s="8" t="s">
        <v>17</v>
      </c>
      <c r="C11" s="8"/>
      <c r="D11" s="8"/>
      <c r="E11" s="8"/>
      <c r="F11" s="8"/>
      <c r="G11" s="9">
        <f>SUM(G9:G10)</f>
        <v>4909805.78</v>
      </c>
      <c r="H11" s="9">
        <f>SUM(H9:H10)</f>
        <v>5179447</v>
      </c>
      <c r="I11" s="9"/>
    </row>
    <row r="12" spans="2:12">
      <c r="B12" t="s">
        <v>19</v>
      </c>
      <c r="C12" t="s">
        <v>69</v>
      </c>
      <c r="D12" t="s">
        <v>18</v>
      </c>
      <c r="E12" t="s">
        <v>14</v>
      </c>
      <c r="G12" s="6">
        <v>516</v>
      </c>
      <c r="H12" s="6">
        <v>25929</v>
      </c>
      <c r="I12" s="7">
        <v>3.0000000000000001E-3</v>
      </c>
    </row>
    <row r="13" spans="2:12">
      <c r="B13" t="s">
        <v>19</v>
      </c>
      <c r="C13" t="s">
        <v>95</v>
      </c>
      <c r="D13" t="s">
        <v>18</v>
      </c>
      <c r="E13" t="s">
        <v>14</v>
      </c>
      <c r="G13" s="6">
        <v>784</v>
      </c>
      <c r="H13" s="6">
        <v>20431</v>
      </c>
      <c r="I13" s="7">
        <v>2E-3</v>
      </c>
    </row>
    <row r="14" spans="2:12">
      <c r="B14" t="s">
        <v>19</v>
      </c>
      <c r="C14" t="s">
        <v>96</v>
      </c>
      <c r="D14" t="s">
        <v>18</v>
      </c>
      <c r="E14" t="s">
        <v>14</v>
      </c>
      <c r="G14" s="6">
        <v>3485</v>
      </c>
      <c r="H14" s="6">
        <v>83849</v>
      </c>
      <c r="I14" s="7">
        <v>8.9999999999999993E-3</v>
      </c>
    </row>
    <row r="15" spans="2:12">
      <c r="B15" t="s">
        <v>19</v>
      </c>
      <c r="C15" t="s">
        <v>97</v>
      </c>
      <c r="D15" t="s">
        <v>18</v>
      </c>
      <c r="E15" t="s">
        <v>14</v>
      </c>
      <c r="G15" s="6">
        <v>107</v>
      </c>
      <c r="H15" s="6">
        <v>2533</v>
      </c>
      <c r="I15" s="7">
        <v>0</v>
      </c>
    </row>
    <row r="16" spans="2:12">
      <c r="B16" t="s">
        <v>93</v>
      </c>
      <c r="C16" t="s">
        <v>98</v>
      </c>
      <c r="D16" t="s">
        <v>18</v>
      </c>
      <c r="E16" t="s">
        <v>14</v>
      </c>
      <c r="G16" s="6">
        <v>920</v>
      </c>
      <c r="H16" s="6">
        <v>96020</v>
      </c>
      <c r="I16" s="7">
        <v>1.0999999999999999E-2</v>
      </c>
    </row>
    <row r="17" spans="2:9">
      <c r="B17" t="s">
        <v>99</v>
      </c>
      <c r="C17" t="s">
        <v>100</v>
      </c>
      <c r="D17" t="s">
        <v>18</v>
      </c>
      <c r="E17" t="s">
        <v>14</v>
      </c>
      <c r="G17" s="6">
        <v>0.01</v>
      </c>
      <c r="H17" s="6">
        <v>0</v>
      </c>
      <c r="I17" s="7">
        <v>0</v>
      </c>
    </row>
    <row r="18" spans="2:9">
      <c r="B18" t="s">
        <v>101</v>
      </c>
      <c r="C18" t="s">
        <v>102</v>
      </c>
      <c r="D18" t="s">
        <v>18</v>
      </c>
      <c r="E18" t="s">
        <v>14</v>
      </c>
      <c r="G18" s="6">
        <v>101606.87</v>
      </c>
      <c r="H18" s="6">
        <v>107673</v>
      </c>
      <c r="I18" s="7">
        <v>1.2E-2</v>
      </c>
    </row>
    <row r="19" spans="2:9">
      <c r="B19" t="s">
        <v>20</v>
      </c>
      <c r="C19" t="s">
        <v>21</v>
      </c>
      <c r="D19" t="s">
        <v>18</v>
      </c>
      <c r="E19" t="s">
        <v>14</v>
      </c>
      <c r="G19" s="6">
        <v>3158.52</v>
      </c>
      <c r="H19" s="6">
        <v>3074</v>
      </c>
      <c r="I19" s="7">
        <v>0</v>
      </c>
    </row>
    <row r="20" spans="2:9">
      <c r="B20" t="s">
        <v>15</v>
      </c>
      <c r="C20" t="s">
        <v>103</v>
      </c>
      <c r="D20" t="s">
        <v>18</v>
      </c>
      <c r="E20" t="s">
        <v>14</v>
      </c>
      <c r="G20" s="6">
        <v>50000</v>
      </c>
      <c r="H20" s="6">
        <v>50075</v>
      </c>
      <c r="I20" s="7">
        <v>6.0000000000000001E-3</v>
      </c>
    </row>
    <row r="21" spans="2:9">
      <c r="B21" t="s">
        <v>22</v>
      </c>
      <c r="C21" t="s">
        <v>89</v>
      </c>
      <c r="D21" t="s">
        <v>18</v>
      </c>
      <c r="E21" t="s">
        <v>14</v>
      </c>
      <c r="G21" s="6">
        <v>41974.8</v>
      </c>
      <c r="H21" s="6">
        <v>38273</v>
      </c>
      <c r="I21" s="7">
        <v>4.0000000000000001E-3</v>
      </c>
    </row>
    <row r="22" spans="2:9">
      <c r="B22" t="s">
        <v>25</v>
      </c>
      <c r="C22" t="s">
        <v>104</v>
      </c>
      <c r="D22" t="s">
        <v>18</v>
      </c>
      <c r="E22" t="s">
        <v>14</v>
      </c>
      <c r="G22" s="6">
        <v>1305</v>
      </c>
      <c r="H22" s="6">
        <v>32586</v>
      </c>
      <c r="I22" s="7">
        <v>4.0000000000000001E-3</v>
      </c>
    </row>
    <row r="23" spans="2:9">
      <c r="B23" t="s">
        <v>25</v>
      </c>
      <c r="C23" t="s">
        <v>105</v>
      </c>
      <c r="D23" t="s">
        <v>18</v>
      </c>
      <c r="E23" t="s">
        <v>14</v>
      </c>
      <c r="G23" s="6">
        <v>1393</v>
      </c>
      <c r="H23" s="6">
        <v>34978</v>
      </c>
      <c r="I23" s="7">
        <v>4.0000000000000001E-3</v>
      </c>
    </row>
    <row r="24" spans="2:9">
      <c r="B24" t="s">
        <v>23</v>
      </c>
      <c r="C24" t="s">
        <v>106</v>
      </c>
      <c r="D24" t="s">
        <v>18</v>
      </c>
      <c r="E24" t="s">
        <v>14</v>
      </c>
      <c r="G24" s="6">
        <v>2570</v>
      </c>
      <c r="H24" s="6">
        <v>109019</v>
      </c>
      <c r="I24" s="7">
        <v>1.2E-2</v>
      </c>
    </row>
    <row r="25" spans="2:9">
      <c r="B25" t="s">
        <v>70</v>
      </c>
      <c r="C25" t="s">
        <v>90</v>
      </c>
      <c r="D25" t="s">
        <v>18</v>
      </c>
      <c r="E25" t="s">
        <v>14</v>
      </c>
      <c r="G25" s="6">
        <v>48839.37</v>
      </c>
      <c r="H25" s="6">
        <v>58075</v>
      </c>
      <c r="I25" s="7">
        <v>6.0000000000000001E-3</v>
      </c>
    </row>
    <row r="26" spans="2:9">
      <c r="B26" t="s">
        <v>204</v>
      </c>
      <c r="C26" t="s">
        <v>107</v>
      </c>
      <c r="D26" t="s">
        <v>18</v>
      </c>
      <c r="E26" t="s">
        <v>14</v>
      </c>
      <c r="G26" s="6">
        <v>15662.12</v>
      </c>
      <c r="H26" s="6">
        <v>14090</v>
      </c>
      <c r="I26" s="7">
        <v>2E-3</v>
      </c>
    </row>
    <row r="27" spans="2:9" ht="15">
      <c r="B27" s="8" t="s">
        <v>24</v>
      </c>
      <c r="C27" s="8"/>
      <c r="D27" s="8"/>
      <c r="E27" s="8"/>
      <c r="F27" s="8"/>
      <c r="G27" s="9">
        <f>SUM(G12:G26)</f>
        <v>272321.69</v>
      </c>
      <c r="H27" s="9">
        <f>SUM(H12:H26)</f>
        <v>676605</v>
      </c>
      <c r="I27" s="9"/>
    </row>
    <row r="28" spans="2:9">
      <c r="B28" t="s">
        <v>108</v>
      </c>
      <c r="C28" t="s">
        <v>109</v>
      </c>
      <c r="D28" t="s">
        <v>110</v>
      </c>
      <c r="E28" t="s">
        <v>14</v>
      </c>
      <c r="G28" s="6">
        <v>277</v>
      </c>
      <c r="H28" s="6">
        <v>18052</v>
      </c>
      <c r="I28" s="7">
        <v>2E-3</v>
      </c>
    </row>
    <row r="29" spans="2:9">
      <c r="B29" t="s">
        <v>19</v>
      </c>
      <c r="C29" t="s">
        <v>111</v>
      </c>
      <c r="D29" t="s">
        <v>110</v>
      </c>
      <c r="E29" t="s">
        <v>14</v>
      </c>
      <c r="G29" s="6">
        <v>429</v>
      </c>
      <c r="H29" s="6">
        <v>61557</v>
      </c>
      <c r="I29" s="7">
        <v>7.0000000000000001E-3</v>
      </c>
    </row>
    <row r="30" spans="2:9">
      <c r="B30" t="s">
        <v>19</v>
      </c>
      <c r="C30" t="s">
        <v>112</v>
      </c>
      <c r="D30" t="s">
        <v>110</v>
      </c>
      <c r="E30" t="s">
        <v>14</v>
      </c>
      <c r="G30" s="6">
        <v>2051</v>
      </c>
      <c r="H30" s="6">
        <v>144985</v>
      </c>
      <c r="I30" s="7">
        <v>1.6E-2</v>
      </c>
    </row>
    <row r="31" spans="2:9">
      <c r="B31" t="s">
        <v>19</v>
      </c>
      <c r="C31" t="s">
        <v>113</v>
      </c>
      <c r="D31" t="s">
        <v>110</v>
      </c>
      <c r="E31" t="s">
        <v>14</v>
      </c>
      <c r="G31" s="6">
        <v>1099</v>
      </c>
      <c r="H31" s="6">
        <v>25618</v>
      </c>
      <c r="I31" s="7">
        <v>3.0000000000000001E-3</v>
      </c>
    </row>
    <row r="32" spans="2:9">
      <c r="B32" t="s">
        <v>19</v>
      </c>
      <c r="C32" t="s">
        <v>114</v>
      </c>
      <c r="D32" t="s">
        <v>110</v>
      </c>
      <c r="E32" t="s">
        <v>14</v>
      </c>
      <c r="G32" s="6">
        <v>6043</v>
      </c>
      <c r="H32" s="6">
        <v>21151</v>
      </c>
      <c r="I32" s="7">
        <v>2E-3</v>
      </c>
    </row>
    <row r="33" spans="2:9">
      <c r="B33" t="s">
        <v>19</v>
      </c>
      <c r="C33" t="s">
        <v>115</v>
      </c>
      <c r="D33" t="s">
        <v>110</v>
      </c>
      <c r="E33" t="s">
        <v>14</v>
      </c>
      <c r="G33" s="6">
        <v>2513</v>
      </c>
      <c r="H33" s="6">
        <v>18797</v>
      </c>
      <c r="I33" s="7">
        <v>2E-3</v>
      </c>
    </row>
    <row r="34" spans="2:9">
      <c r="B34" t="s">
        <v>19</v>
      </c>
      <c r="C34" t="s">
        <v>116</v>
      </c>
      <c r="D34" t="s">
        <v>110</v>
      </c>
      <c r="E34" t="s">
        <v>14</v>
      </c>
      <c r="G34" s="6">
        <v>2435</v>
      </c>
      <c r="H34" s="6">
        <v>184135</v>
      </c>
      <c r="I34" s="7">
        <v>2.1000000000000001E-2</v>
      </c>
    </row>
    <row r="35" spans="2:9">
      <c r="B35" t="s">
        <v>19</v>
      </c>
      <c r="C35" t="s">
        <v>117</v>
      </c>
      <c r="D35" t="s">
        <v>110</v>
      </c>
      <c r="E35" t="s">
        <v>14</v>
      </c>
      <c r="G35" s="6">
        <v>819</v>
      </c>
      <c r="H35" s="6">
        <v>18968</v>
      </c>
      <c r="I35" s="7">
        <v>2E-3</v>
      </c>
    </row>
    <row r="36" spans="2:9">
      <c r="B36" t="s">
        <v>118</v>
      </c>
      <c r="C36" t="s">
        <v>119</v>
      </c>
      <c r="D36" t="s">
        <v>110</v>
      </c>
      <c r="E36" t="s">
        <v>14</v>
      </c>
      <c r="G36" s="6">
        <v>634</v>
      </c>
      <c r="H36" s="6">
        <v>23300</v>
      </c>
      <c r="I36" s="7">
        <v>3.0000000000000001E-3</v>
      </c>
    </row>
    <row r="37" spans="2:9">
      <c r="B37" t="s">
        <v>120</v>
      </c>
      <c r="C37" t="s">
        <v>121</v>
      </c>
      <c r="D37" t="s">
        <v>110</v>
      </c>
      <c r="E37" t="s">
        <v>14</v>
      </c>
      <c r="G37" s="6">
        <v>201</v>
      </c>
      <c r="H37" s="6">
        <v>7521</v>
      </c>
      <c r="I37" s="7">
        <v>1E-3</v>
      </c>
    </row>
    <row r="38" spans="2:9">
      <c r="B38" t="s">
        <v>122</v>
      </c>
      <c r="C38" t="s">
        <v>123</v>
      </c>
      <c r="D38" t="s">
        <v>110</v>
      </c>
      <c r="E38" t="s">
        <v>14</v>
      </c>
      <c r="G38" s="6">
        <v>145</v>
      </c>
      <c r="H38" s="6">
        <v>26789</v>
      </c>
      <c r="I38" s="7">
        <v>3.0000000000000001E-3</v>
      </c>
    </row>
    <row r="39" spans="2:9">
      <c r="B39" t="s">
        <v>124</v>
      </c>
      <c r="C39" t="s">
        <v>125</v>
      </c>
      <c r="D39" t="s">
        <v>110</v>
      </c>
      <c r="E39" t="s">
        <v>14</v>
      </c>
      <c r="G39" s="6">
        <v>403</v>
      </c>
      <c r="H39" s="6">
        <v>16076</v>
      </c>
      <c r="I39" s="7">
        <v>2E-3</v>
      </c>
    </row>
    <row r="40" spans="2:9">
      <c r="B40" t="s">
        <v>126</v>
      </c>
      <c r="C40" t="s">
        <v>127</v>
      </c>
      <c r="D40" t="s">
        <v>110</v>
      </c>
      <c r="E40" t="s">
        <v>14</v>
      </c>
      <c r="G40" s="6">
        <v>55</v>
      </c>
      <c r="H40" s="6">
        <v>13171</v>
      </c>
      <c r="I40" s="7">
        <v>1E-3</v>
      </c>
    </row>
    <row r="41" spans="2:9">
      <c r="B41" t="s">
        <v>128</v>
      </c>
      <c r="C41" t="s">
        <v>129</v>
      </c>
      <c r="D41" t="s">
        <v>110</v>
      </c>
      <c r="E41" t="s">
        <v>14</v>
      </c>
      <c r="G41" s="6">
        <v>0</v>
      </c>
      <c r="H41" s="6">
        <v>0</v>
      </c>
      <c r="I41" s="7">
        <v>0</v>
      </c>
    </row>
    <row r="42" spans="2:9">
      <c r="B42" t="s">
        <v>130</v>
      </c>
      <c r="C42" t="s">
        <v>131</v>
      </c>
      <c r="D42" t="s">
        <v>110</v>
      </c>
      <c r="E42" t="s">
        <v>14</v>
      </c>
      <c r="G42" s="6">
        <v>63</v>
      </c>
      <c r="H42" s="6">
        <v>14410</v>
      </c>
      <c r="I42" s="7">
        <v>2E-3</v>
      </c>
    </row>
    <row r="43" spans="2:9">
      <c r="B43" t="s">
        <v>15</v>
      </c>
      <c r="C43" t="s">
        <v>132</v>
      </c>
      <c r="D43" t="s">
        <v>110</v>
      </c>
      <c r="E43" t="s">
        <v>14</v>
      </c>
      <c r="G43" s="6">
        <v>537</v>
      </c>
      <c r="H43" s="6">
        <v>21136</v>
      </c>
      <c r="I43" s="7">
        <v>2E-3</v>
      </c>
    </row>
    <row r="44" spans="2:9">
      <c r="B44" t="s">
        <v>133</v>
      </c>
      <c r="C44" t="s">
        <v>134</v>
      </c>
      <c r="D44" t="s">
        <v>110</v>
      </c>
      <c r="E44" t="s">
        <v>14</v>
      </c>
      <c r="G44" s="6">
        <v>13934</v>
      </c>
      <c r="H44" s="6">
        <v>70645</v>
      </c>
      <c r="I44" s="7">
        <v>8.0000000000000002E-3</v>
      </c>
    </row>
    <row r="45" spans="2:9">
      <c r="B45" t="s">
        <v>135</v>
      </c>
      <c r="C45" t="s">
        <v>136</v>
      </c>
      <c r="D45" t="s">
        <v>110</v>
      </c>
      <c r="E45" t="s">
        <v>14</v>
      </c>
      <c r="G45" s="6">
        <v>1599</v>
      </c>
      <c r="H45" s="6">
        <v>6844</v>
      </c>
      <c r="I45" s="7">
        <v>1E-3</v>
      </c>
    </row>
    <row r="46" spans="2:9">
      <c r="B46" t="s">
        <v>137</v>
      </c>
      <c r="C46" t="s">
        <v>138</v>
      </c>
      <c r="D46" t="s">
        <v>110</v>
      </c>
      <c r="E46" t="s">
        <v>14</v>
      </c>
      <c r="G46" s="6">
        <v>27</v>
      </c>
      <c r="H46" s="6">
        <v>6493</v>
      </c>
      <c r="I46" s="7">
        <v>1E-3</v>
      </c>
    </row>
    <row r="47" spans="2:9">
      <c r="B47" t="s">
        <v>139</v>
      </c>
      <c r="C47" t="s">
        <v>140</v>
      </c>
      <c r="D47" t="s">
        <v>110</v>
      </c>
      <c r="E47" t="s">
        <v>14</v>
      </c>
      <c r="G47" s="6">
        <v>46</v>
      </c>
      <c r="H47" s="6">
        <v>4928</v>
      </c>
      <c r="I47" s="7">
        <v>1E-3</v>
      </c>
    </row>
    <row r="48" spans="2:9">
      <c r="B48" t="s">
        <v>141</v>
      </c>
      <c r="C48" t="s">
        <v>142</v>
      </c>
      <c r="D48" t="s">
        <v>110</v>
      </c>
      <c r="E48" t="s">
        <v>14</v>
      </c>
      <c r="G48" s="6">
        <v>2158</v>
      </c>
      <c r="H48" s="6">
        <v>10445</v>
      </c>
      <c r="I48" s="7">
        <v>1E-3</v>
      </c>
    </row>
    <row r="49" spans="2:9">
      <c r="B49" t="s">
        <v>25</v>
      </c>
      <c r="C49" t="s">
        <v>143</v>
      </c>
      <c r="D49" t="s">
        <v>110</v>
      </c>
      <c r="E49" t="s">
        <v>14</v>
      </c>
      <c r="G49" s="6">
        <v>2539</v>
      </c>
      <c r="H49" s="6">
        <v>77592</v>
      </c>
      <c r="I49" s="7">
        <v>8.9999999999999993E-3</v>
      </c>
    </row>
    <row r="50" spans="2:9">
      <c r="B50" t="s">
        <v>25</v>
      </c>
      <c r="C50" t="s">
        <v>144</v>
      </c>
      <c r="D50" t="s">
        <v>110</v>
      </c>
      <c r="E50" t="s">
        <v>14</v>
      </c>
      <c r="G50" s="6">
        <v>1243</v>
      </c>
      <c r="H50" s="6">
        <v>72778</v>
      </c>
      <c r="I50" s="7">
        <v>8.0000000000000002E-3</v>
      </c>
    </row>
    <row r="51" spans="2:9">
      <c r="B51" t="s">
        <v>25</v>
      </c>
      <c r="C51" t="s">
        <v>145</v>
      </c>
      <c r="D51" t="s">
        <v>110</v>
      </c>
      <c r="E51" t="s">
        <v>14</v>
      </c>
      <c r="G51" s="6">
        <v>936</v>
      </c>
      <c r="H51" s="6">
        <v>30963</v>
      </c>
      <c r="I51" s="7">
        <v>3.0000000000000001E-3</v>
      </c>
    </row>
    <row r="52" spans="2:9">
      <c r="B52" t="s">
        <v>23</v>
      </c>
      <c r="C52" t="s">
        <v>146</v>
      </c>
      <c r="D52" t="s">
        <v>110</v>
      </c>
      <c r="E52" t="s">
        <v>14</v>
      </c>
      <c r="G52" s="6">
        <v>9342</v>
      </c>
      <c r="H52" s="6">
        <v>549777</v>
      </c>
      <c r="I52" s="7">
        <v>6.0999999999999999E-2</v>
      </c>
    </row>
    <row r="53" spans="2:9">
      <c r="B53" t="s">
        <v>23</v>
      </c>
      <c r="C53" t="s">
        <v>147</v>
      </c>
      <c r="D53" t="s">
        <v>110</v>
      </c>
      <c r="E53" t="s">
        <v>14</v>
      </c>
      <c r="G53" s="6">
        <v>5176</v>
      </c>
      <c r="H53" s="6">
        <v>335405</v>
      </c>
      <c r="I53" s="7">
        <v>3.6999999999999998E-2</v>
      </c>
    </row>
    <row r="54" spans="2:9">
      <c r="B54" t="s">
        <v>23</v>
      </c>
      <c r="C54" t="s">
        <v>148</v>
      </c>
      <c r="D54" t="s">
        <v>110</v>
      </c>
      <c r="E54" t="s">
        <v>14</v>
      </c>
      <c r="G54" s="6">
        <v>754</v>
      </c>
      <c r="H54" s="6">
        <v>62989</v>
      </c>
      <c r="I54" s="7">
        <v>7.0000000000000001E-3</v>
      </c>
    </row>
    <row r="55" spans="2:9">
      <c r="B55" t="s">
        <v>149</v>
      </c>
      <c r="C55" t="s">
        <v>150</v>
      </c>
      <c r="D55" t="s">
        <v>110</v>
      </c>
      <c r="E55" t="s">
        <v>14</v>
      </c>
      <c r="G55" s="6">
        <v>1714</v>
      </c>
      <c r="H55" s="6">
        <v>6873</v>
      </c>
      <c r="I55" s="7">
        <v>1E-3</v>
      </c>
    </row>
    <row r="56" spans="2:9">
      <c r="B56" t="s">
        <v>151</v>
      </c>
      <c r="C56" t="s">
        <v>152</v>
      </c>
      <c r="D56" t="s">
        <v>110</v>
      </c>
      <c r="E56" t="s">
        <v>14</v>
      </c>
      <c r="G56" s="6">
        <v>225</v>
      </c>
      <c r="H56" s="6">
        <v>10384</v>
      </c>
      <c r="I56" s="7">
        <v>1E-3</v>
      </c>
    </row>
    <row r="57" spans="2:9">
      <c r="B57" t="s">
        <v>153</v>
      </c>
      <c r="C57" t="s">
        <v>154</v>
      </c>
      <c r="D57" t="s">
        <v>110</v>
      </c>
      <c r="E57" t="s">
        <v>14</v>
      </c>
      <c r="G57" s="6">
        <v>39</v>
      </c>
      <c r="H57" s="6">
        <v>0</v>
      </c>
      <c r="I57" s="7">
        <v>0</v>
      </c>
    </row>
    <row r="58" spans="2:9">
      <c r="B58" t="s">
        <v>155</v>
      </c>
      <c r="C58" t="s">
        <v>156</v>
      </c>
      <c r="D58" t="s">
        <v>110</v>
      </c>
      <c r="E58" t="s">
        <v>14</v>
      </c>
      <c r="G58" s="6">
        <v>1056</v>
      </c>
      <c r="H58" s="6">
        <v>11394</v>
      </c>
      <c r="I58" s="7">
        <v>1E-3</v>
      </c>
    </row>
    <row r="59" spans="2:9">
      <c r="B59" t="s">
        <v>157</v>
      </c>
      <c r="C59" t="s">
        <v>158</v>
      </c>
      <c r="D59" t="s">
        <v>110</v>
      </c>
      <c r="E59" t="s">
        <v>14</v>
      </c>
      <c r="G59" s="6">
        <v>331</v>
      </c>
      <c r="H59" s="6">
        <v>6451</v>
      </c>
      <c r="I59" s="7">
        <v>1E-3</v>
      </c>
    </row>
    <row r="60" spans="2:9">
      <c r="B60" t="s">
        <v>159</v>
      </c>
      <c r="C60" t="s">
        <v>160</v>
      </c>
      <c r="D60" t="s">
        <v>110</v>
      </c>
      <c r="E60" t="s">
        <v>14</v>
      </c>
      <c r="G60" s="6">
        <v>2027</v>
      </c>
      <c r="H60" s="6">
        <v>101228</v>
      </c>
      <c r="I60" s="7">
        <v>1.0999999999999999E-2</v>
      </c>
    </row>
    <row r="61" spans="2:9">
      <c r="B61" t="s">
        <v>161</v>
      </c>
      <c r="C61" t="s">
        <v>162</v>
      </c>
      <c r="D61" t="s">
        <v>110</v>
      </c>
      <c r="E61" t="s">
        <v>14</v>
      </c>
      <c r="G61" s="6">
        <v>256</v>
      </c>
      <c r="H61" s="6">
        <v>5988</v>
      </c>
      <c r="I61" s="7">
        <v>1E-3</v>
      </c>
    </row>
    <row r="62" spans="2:9">
      <c r="B62" t="s">
        <v>163</v>
      </c>
      <c r="C62" t="s">
        <v>164</v>
      </c>
      <c r="D62" t="s">
        <v>110</v>
      </c>
      <c r="E62" t="s">
        <v>14</v>
      </c>
      <c r="G62" s="6">
        <v>2188</v>
      </c>
      <c r="H62" s="6">
        <v>71657</v>
      </c>
      <c r="I62" s="7">
        <v>8.0000000000000002E-3</v>
      </c>
    </row>
    <row r="63" spans="2:9">
      <c r="B63" t="s">
        <v>165</v>
      </c>
      <c r="C63" t="s">
        <v>166</v>
      </c>
      <c r="D63" t="s">
        <v>110</v>
      </c>
      <c r="E63" t="s">
        <v>14</v>
      </c>
      <c r="G63" s="6">
        <v>16305</v>
      </c>
      <c r="H63" s="6">
        <v>26577</v>
      </c>
      <c r="I63" s="7">
        <v>3.0000000000000001E-3</v>
      </c>
    </row>
    <row r="64" spans="2:9">
      <c r="B64" t="s">
        <v>167</v>
      </c>
      <c r="C64" t="s">
        <v>168</v>
      </c>
      <c r="D64" t="s">
        <v>110</v>
      </c>
      <c r="E64" t="s">
        <v>14</v>
      </c>
      <c r="G64" s="6">
        <v>413</v>
      </c>
      <c r="H64" s="6">
        <v>16252</v>
      </c>
      <c r="I64" s="7">
        <v>2E-3</v>
      </c>
    </row>
    <row r="65" spans="2:9">
      <c r="B65" t="s">
        <v>169</v>
      </c>
      <c r="C65" t="s">
        <v>170</v>
      </c>
      <c r="D65" t="s">
        <v>110</v>
      </c>
      <c r="E65" t="s">
        <v>14</v>
      </c>
      <c r="G65" s="6">
        <v>580</v>
      </c>
      <c r="H65" s="6">
        <v>3486</v>
      </c>
      <c r="I65" s="7">
        <v>0</v>
      </c>
    </row>
    <row r="66" spans="2:9">
      <c r="B66" t="s">
        <v>171</v>
      </c>
      <c r="C66" t="s">
        <v>172</v>
      </c>
      <c r="D66" t="s">
        <v>110</v>
      </c>
      <c r="E66" t="s">
        <v>14</v>
      </c>
      <c r="G66" s="6">
        <v>1842</v>
      </c>
      <c r="H66" s="6">
        <v>14110</v>
      </c>
      <c r="I66" s="7">
        <v>2E-3</v>
      </c>
    </row>
    <row r="67" spans="2:9">
      <c r="B67" t="s">
        <v>173</v>
      </c>
      <c r="C67" t="s">
        <v>174</v>
      </c>
      <c r="D67" t="s">
        <v>110</v>
      </c>
      <c r="E67" t="s">
        <v>14</v>
      </c>
      <c r="G67" s="6">
        <v>319</v>
      </c>
      <c r="H67" s="6">
        <v>6894</v>
      </c>
      <c r="I67" s="7">
        <v>1E-3</v>
      </c>
    </row>
    <row r="68" spans="2:9">
      <c r="B68" t="s">
        <v>175</v>
      </c>
      <c r="C68" t="s">
        <v>176</v>
      </c>
      <c r="D68" t="s">
        <v>110</v>
      </c>
      <c r="E68" t="s">
        <v>14</v>
      </c>
      <c r="G68" s="6">
        <v>1189</v>
      </c>
      <c r="H68" s="6">
        <v>6337</v>
      </c>
      <c r="I68" s="7">
        <v>1E-3</v>
      </c>
    </row>
    <row r="69" spans="2:9">
      <c r="B69" t="s">
        <v>177</v>
      </c>
      <c r="C69" t="s">
        <v>178</v>
      </c>
      <c r="D69" t="s">
        <v>110</v>
      </c>
      <c r="E69" t="s">
        <v>14</v>
      </c>
      <c r="G69" s="6">
        <v>606</v>
      </c>
      <c r="H69" s="6">
        <v>4733</v>
      </c>
      <c r="I69" s="7">
        <v>1E-3</v>
      </c>
    </row>
    <row r="70" spans="2:9">
      <c r="B70" t="s">
        <v>179</v>
      </c>
      <c r="C70" t="s">
        <v>180</v>
      </c>
      <c r="D70" t="s">
        <v>110</v>
      </c>
      <c r="E70" t="s">
        <v>14</v>
      </c>
      <c r="G70" s="6">
        <v>493</v>
      </c>
      <c r="H70" s="6">
        <v>15337</v>
      </c>
      <c r="I70" s="7">
        <v>2E-3</v>
      </c>
    </row>
    <row r="71" spans="2:9" ht="15">
      <c r="B71" s="8" t="s">
        <v>181</v>
      </c>
      <c r="C71" s="8"/>
      <c r="D71" s="8"/>
      <c r="E71" s="8"/>
      <c r="F71" s="8"/>
      <c r="G71" s="9">
        <f>SUM(G28:G70)</f>
        <v>85041</v>
      </c>
      <c r="H71" s="9">
        <f>SUM(H28:H70)</f>
        <v>2152226</v>
      </c>
      <c r="I71" s="9"/>
    </row>
    <row r="72" spans="2:9">
      <c r="B72" t="s">
        <v>205</v>
      </c>
      <c r="C72" t="s">
        <v>182</v>
      </c>
      <c r="D72" t="s">
        <v>26</v>
      </c>
      <c r="E72" t="s">
        <v>14</v>
      </c>
      <c r="G72" s="6">
        <v>673</v>
      </c>
      <c r="H72" s="6">
        <v>9409</v>
      </c>
      <c r="I72" s="7">
        <v>1E-3</v>
      </c>
    </row>
    <row r="73" spans="2:9">
      <c r="B73" t="s">
        <v>25</v>
      </c>
      <c r="C73" t="s">
        <v>27</v>
      </c>
      <c r="D73" t="s">
        <v>26</v>
      </c>
      <c r="E73" t="s">
        <v>14</v>
      </c>
      <c r="G73" s="6">
        <v>2983</v>
      </c>
      <c r="H73" s="6">
        <v>67356</v>
      </c>
      <c r="I73" s="7">
        <v>8.0000000000000002E-3</v>
      </c>
    </row>
    <row r="74" spans="2:9" ht="15">
      <c r="B74" s="8" t="s">
        <v>28</v>
      </c>
      <c r="C74" s="8"/>
      <c r="D74" s="8"/>
      <c r="E74" s="8"/>
      <c r="F74" s="8"/>
      <c r="G74" s="9">
        <f>SUM(G72:G73)</f>
        <v>3656</v>
      </c>
      <c r="H74" s="9">
        <f>SUM(H72:H73)</f>
        <v>76765</v>
      </c>
      <c r="I74" s="9"/>
    </row>
    <row r="75" spans="2:9">
      <c r="B75" t="s">
        <v>183</v>
      </c>
      <c r="C75" t="s">
        <v>184</v>
      </c>
      <c r="D75" t="s">
        <v>29</v>
      </c>
      <c r="E75" t="s">
        <v>14</v>
      </c>
      <c r="G75" s="6">
        <v>230</v>
      </c>
      <c r="H75" s="6">
        <v>7875</v>
      </c>
      <c r="I75" s="7">
        <v>1E-3</v>
      </c>
    </row>
    <row r="76" spans="2:9">
      <c r="B76" t="s">
        <v>25</v>
      </c>
      <c r="C76" t="s">
        <v>185</v>
      </c>
      <c r="D76" t="s">
        <v>29</v>
      </c>
      <c r="E76" t="s">
        <v>14</v>
      </c>
      <c r="G76" s="6">
        <v>661</v>
      </c>
      <c r="H76" s="6">
        <v>16360</v>
      </c>
      <c r="I76" s="7">
        <v>2E-3</v>
      </c>
    </row>
    <row r="77" spans="2:9">
      <c r="B77" t="s">
        <v>25</v>
      </c>
      <c r="C77" t="s">
        <v>30</v>
      </c>
      <c r="D77" t="s">
        <v>29</v>
      </c>
      <c r="E77" t="s">
        <v>14</v>
      </c>
      <c r="G77" s="6">
        <v>1436</v>
      </c>
      <c r="H77" s="6">
        <v>22545</v>
      </c>
      <c r="I77" s="7">
        <v>3.0000000000000001E-3</v>
      </c>
    </row>
    <row r="78" spans="2:9">
      <c r="B78" t="s">
        <v>23</v>
      </c>
      <c r="C78" t="s">
        <v>31</v>
      </c>
      <c r="D78" t="s">
        <v>29</v>
      </c>
      <c r="E78" t="s">
        <v>14</v>
      </c>
      <c r="G78" s="6">
        <v>24</v>
      </c>
      <c r="H78" s="6">
        <v>2441</v>
      </c>
      <c r="I78" s="7">
        <v>0</v>
      </c>
    </row>
    <row r="79" spans="2:9">
      <c r="B79" t="s">
        <v>186</v>
      </c>
      <c r="C79" t="s">
        <v>187</v>
      </c>
      <c r="D79" t="s">
        <v>29</v>
      </c>
      <c r="E79" t="s">
        <v>14</v>
      </c>
      <c r="G79" s="6">
        <v>56497.36</v>
      </c>
      <c r="H79" s="6">
        <v>49356</v>
      </c>
      <c r="I79" s="7">
        <v>6.0000000000000001E-3</v>
      </c>
    </row>
    <row r="80" spans="2:9" ht="15">
      <c r="B80" s="8" t="s">
        <v>32</v>
      </c>
      <c r="C80" s="8"/>
      <c r="D80" s="8"/>
      <c r="E80" s="8"/>
      <c r="F80" s="8"/>
      <c r="G80" s="9">
        <f>SUM(G75:G79)</f>
        <v>58848.36</v>
      </c>
      <c r="H80" s="9">
        <f>SUM(H75:H79)</f>
        <v>98577</v>
      </c>
      <c r="I80" s="9"/>
    </row>
    <row r="81" spans="2:9">
      <c r="B81" t="s">
        <v>33</v>
      </c>
      <c r="C81" t="s">
        <v>34</v>
      </c>
      <c r="D81" t="s">
        <v>35</v>
      </c>
      <c r="E81" t="s">
        <v>14</v>
      </c>
      <c r="G81" s="6">
        <v>3476.85</v>
      </c>
      <c r="H81" s="6">
        <v>3079</v>
      </c>
      <c r="I81" s="7">
        <v>0</v>
      </c>
    </row>
    <row r="82" spans="2:9" ht="15">
      <c r="B82" s="8" t="s">
        <v>36</v>
      </c>
      <c r="C82" s="8"/>
      <c r="D82" s="8"/>
      <c r="E82" s="8"/>
      <c r="F82" s="8"/>
      <c r="G82" s="9">
        <f>SUM(G81)</f>
        <v>3476.85</v>
      </c>
      <c r="H82" s="9">
        <f>SUM(H81)</f>
        <v>3079</v>
      </c>
      <c r="I82" s="9"/>
    </row>
    <row r="83" spans="2:9">
      <c r="B83" t="s">
        <v>37</v>
      </c>
      <c r="C83" t="s">
        <v>71</v>
      </c>
      <c r="D83" t="s">
        <v>38</v>
      </c>
      <c r="E83" t="s">
        <v>14</v>
      </c>
      <c r="G83" s="6">
        <v>2833</v>
      </c>
      <c r="H83" s="6">
        <v>5156</v>
      </c>
      <c r="I83" s="7">
        <v>1E-3</v>
      </c>
    </row>
    <row r="84" spans="2:9">
      <c r="B84" t="s">
        <v>188</v>
      </c>
      <c r="C84" t="s">
        <v>189</v>
      </c>
      <c r="D84" t="s">
        <v>38</v>
      </c>
      <c r="E84" t="s">
        <v>14</v>
      </c>
      <c r="G84" s="6">
        <v>0</v>
      </c>
      <c r="H84" s="6">
        <v>0</v>
      </c>
      <c r="I84" s="7">
        <v>0</v>
      </c>
    </row>
    <row r="85" spans="2:9">
      <c r="B85" t="s">
        <v>39</v>
      </c>
      <c r="C85" t="s">
        <v>40</v>
      </c>
      <c r="D85" t="s">
        <v>38</v>
      </c>
      <c r="E85" t="s">
        <v>14</v>
      </c>
      <c r="G85" s="6">
        <v>222.29</v>
      </c>
      <c r="H85" s="6">
        <v>7776</v>
      </c>
      <c r="I85" s="7">
        <v>1E-3</v>
      </c>
    </row>
    <row r="86" spans="2:9">
      <c r="B86" t="s">
        <v>41</v>
      </c>
      <c r="C86" t="s">
        <v>72</v>
      </c>
      <c r="D86" t="s">
        <v>38</v>
      </c>
      <c r="E86" t="s">
        <v>14</v>
      </c>
      <c r="G86" s="6">
        <v>23112.09</v>
      </c>
      <c r="H86" s="6">
        <v>41312</v>
      </c>
      <c r="I86" s="7">
        <v>5.0000000000000001E-3</v>
      </c>
    </row>
    <row r="87" spans="2:9">
      <c r="B87" t="s">
        <v>73</v>
      </c>
      <c r="C87" t="s">
        <v>74</v>
      </c>
      <c r="D87" t="s">
        <v>38</v>
      </c>
      <c r="E87" t="s">
        <v>14</v>
      </c>
      <c r="G87" s="6">
        <v>7888.04</v>
      </c>
      <c r="H87" s="6">
        <v>55327</v>
      </c>
      <c r="I87" s="7">
        <v>6.0000000000000001E-3</v>
      </c>
    </row>
    <row r="88" spans="2:9">
      <c r="B88" t="s">
        <v>73</v>
      </c>
      <c r="C88" t="s">
        <v>190</v>
      </c>
      <c r="D88" t="s">
        <v>38</v>
      </c>
      <c r="E88" t="s">
        <v>14</v>
      </c>
      <c r="G88" s="6">
        <v>5714.1</v>
      </c>
      <c r="H88" s="6">
        <v>27419</v>
      </c>
      <c r="I88" s="7">
        <v>3.0000000000000001E-3</v>
      </c>
    </row>
    <row r="89" spans="2:9">
      <c r="B89" t="s">
        <v>42</v>
      </c>
      <c r="C89" t="s">
        <v>75</v>
      </c>
      <c r="D89" t="s">
        <v>38</v>
      </c>
      <c r="E89" t="s">
        <v>14</v>
      </c>
      <c r="G89" s="6">
        <v>78553.460000000006</v>
      </c>
      <c r="H89" s="6">
        <v>118020</v>
      </c>
      <c r="I89" s="7">
        <v>1.2999999999999999E-2</v>
      </c>
    </row>
    <row r="90" spans="2:9">
      <c r="B90" t="s">
        <v>42</v>
      </c>
      <c r="C90" t="s">
        <v>191</v>
      </c>
      <c r="D90" t="s">
        <v>38</v>
      </c>
      <c r="E90" t="s">
        <v>14</v>
      </c>
      <c r="G90" s="6">
        <v>63737.05</v>
      </c>
      <c r="H90" s="6">
        <v>88191</v>
      </c>
      <c r="I90" s="7">
        <v>0.01</v>
      </c>
    </row>
    <row r="91" spans="2:9">
      <c r="B91" t="s">
        <v>133</v>
      </c>
      <c r="C91" t="s">
        <v>192</v>
      </c>
      <c r="D91" t="s">
        <v>38</v>
      </c>
      <c r="E91" t="s">
        <v>14</v>
      </c>
      <c r="G91" s="6">
        <v>21342.26</v>
      </c>
      <c r="H91" s="6">
        <v>20832</v>
      </c>
      <c r="I91" s="7">
        <v>2E-3</v>
      </c>
    </row>
    <row r="92" spans="2:9">
      <c r="B92" t="s">
        <v>133</v>
      </c>
      <c r="C92" t="s">
        <v>193</v>
      </c>
      <c r="D92" t="s">
        <v>38</v>
      </c>
      <c r="E92" t="s">
        <v>14</v>
      </c>
      <c r="G92" s="6">
        <v>44829.98</v>
      </c>
      <c r="H92" s="6">
        <v>72421</v>
      </c>
      <c r="I92" s="7">
        <v>8.0000000000000002E-3</v>
      </c>
    </row>
    <row r="93" spans="2:9">
      <c r="B93" t="s">
        <v>194</v>
      </c>
      <c r="C93" t="s">
        <v>195</v>
      </c>
      <c r="D93" t="s">
        <v>38</v>
      </c>
      <c r="E93" t="s">
        <v>14</v>
      </c>
      <c r="G93" s="6">
        <v>41010.81</v>
      </c>
      <c r="H93" s="6">
        <v>54019</v>
      </c>
      <c r="I93" s="7">
        <v>6.0000000000000001E-3</v>
      </c>
    </row>
    <row r="94" spans="2:9">
      <c r="B94" t="s">
        <v>76</v>
      </c>
      <c r="C94" t="s">
        <v>77</v>
      </c>
      <c r="D94" t="s">
        <v>38</v>
      </c>
      <c r="E94" t="s">
        <v>14</v>
      </c>
      <c r="G94" s="6">
        <v>1438.97</v>
      </c>
      <c r="H94" s="6">
        <v>2315</v>
      </c>
      <c r="I94" s="7">
        <v>0</v>
      </c>
    </row>
    <row r="95" spans="2:9">
      <c r="B95" t="s">
        <v>76</v>
      </c>
      <c r="C95" t="s">
        <v>78</v>
      </c>
      <c r="D95" t="s">
        <v>38</v>
      </c>
      <c r="E95" t="s">
        <v>14</v>
      </c>
      <c r="G95" s="6">
        <v>4417.7</v>
      </c>
      <c r="H95" s="6">
        <v>6595</v>
      </c>
      <c r="I95" s="7">
        <v>1E-3</v>
      </c>
    </row>
    <row r="96" spans="2:9">
      <c r="B96" t="s">
        <v>79</v>
      </c>
      <c r="C96" t="s">
        <v>80</v>
      </c>
      <c r="D96" t="s">
        <v>38</v>
      </c>
      <c r="E96" t="s">
        <v>14</v>
      </c>
      <c r="G96" s="6">
        <v>1527.72</v>
      </c>
      <c r="H96" s="6">
        <v>2345</v>
      </c>
      <c r="I96" s="7">
        <v>0</v>
      </c>
    </row>
    <row r="97" spans="2:9">
      <c r="B97" t="s">
        <v>81</v>
      </c>
      <c r="C97" t="s">
        <v>82</v>
      </c>
      <c r="D97" t="s">
        <v>38</v>
      </c>
      <c r="E97" t="s">
        <v>14</v>
      </c>
      <c r="G97" s="6">
        <v>4819.6499999999996</v>
      </c>
      <c r="H97" s="6">
        <v>3835</v>
      </c>
      <c r="I97" s="7">
        <v>0</v>
      </c>
    </row>
    <row r="98" spans="2:9">
      <c r="B98" t="s">
        <v>83</v>
      </c>
      <c r="C98" t="s">
        <v>84</v>
      </c>
      <c r="D98" t="s">
        <v>38</v>
      </c>
      <c r="E98" t="s">
        <v>14</v>
      </c>
      <c r="G98" s="6">
        <v>1106.74</v>
      </c>
      <c r="H98" s="6">
        <v>1142</v>
      </c>
      <c r="I98" s="7">
        <v>0</v>
      </c>
    </row>
    <row r="99" spans="2:9">
      <c r="B99" t="s">
        <v>85</v>
      </c>
      <c r="C99" t="s">
        <v>86</v>
      </c>
      <c r="D99" t="s">
        <v>38</v>
      </c>
      <c r="E99" t="s">
        <v>14</v>
      </c>
      <c r="G99" s="6">
        <v>728.18</v>
      </c>
      <c r="H99" s="6">
        <v>2572</v>
      </c>
      <c r="I99" s="7">
        <v>0</v>
      </c>
    </row>
    <row r="100" spans="2:9">
      <c r="B100" t="s">
        <v>87</v>
      </c>
      <c r="C100" t="s">
        <v>88</v>
      </c>
      <c r="D100" t="s">
        <v>38</v>
      </c>
      <c r="E100" t="s">
        <v>14</v>
      </c>
      <c r="G100" s="6">
        <v>10777.66</v>
      </c>
      <c r="H100" s="6">
        <v>23495</v>
      </c>
      <c r="I100" s="7">
        <v>3.0000000000000001E-3</v>
      </c>
    </row>
    <row r="101" spans="2:9">
      <c r="B101" t="s">
        <v>196</v>
      </c>
      <c r="C101" t="s">
        <v>197</v>
      </c>
      <c r="D101" t="s">
        <v>38</v>
      </c>
      <c r="E101" t="s">
        <v>14</v>
      </c>
      <c r="G101" s="6">
        <v>9628.92</v>
      </c>
      <c r="H101" s="6">
        <v>46417</v>
      </c>
      <c r="I101" s="7">
        <v>5.0000000000000001E-3</v>
      </c>
    </row>
    <row r="102" spans="2:9">
      <c r="B102" t="s">
        <v>198</v>
      </c>
      <c r="C102" t="s">
        <v>199</v>
      </c>
      <c r="D102" t="s">
        <v>38</v>
      </c>
      <c r="E102" t="s">
        <v>14</v>
      </c>
      <c r="G102" s="6">
        <v>80319.06</v>
      </c>
      <c r="H102" s="6">
        <v>89331</v>
      </c>
      <c r="I102" s="7">
        <v>0.01</v>
      </c>
    </row>
    <row r="103" spans="2:9">
      <c r="B103" t="s">
        <v>200</v>
      </c>
      <c r="C103" t="s">
        <v>201</v>
      </c>
      <c r="D103" t="s">
        <v>38</v>
      </c>
      <c r="E103" t="s">
        <v>14</v>
      </c>
      <c r="G103" s="6">
        <v>577.24</v>
      </c>
      <c r="H103" s="6">
        <v>1167</v>
      </c>
      <c r="I103" s="7">
        <v>0</v>
      </c>
    </row>
    <row r="104" spans="2:9">
      <c r="B104" t="s">
        <v>202</v>
      </c>
      <c r="C104" t="s">
        <v>203</v>
      </c>
      <c r="D104" t="s">
        <v>38</v>
      </c>
      <c r="E104" t="s">
        <v>14</v>
      </c>
      <c r="G104" s="6">
        <v>65324.32</v>
      </c>
      <c r="H104" s="6">
        <v>107370</v>
      </c>
      <c r="I104" s="7">
        <v>1.2E-2</v>
      </c>
    </row>
    <row r="105" spans="2:9" ht="15">
      <c r="B105" s="8" t="s">
        <v>43</v>
      </c>
      <c r="C105" s="8"/>
      <c r="D105" s="8"/>
      <c r="E105" s="8"/>
      <c r="F105" s="8"/>
      <c r="G105" s="9">
        <f>SUM(G83:G104)</f>
        <v>469909.24</v>
      </c>
      <c r="H105" s="9">
        <f>SUM(H83:H104)</f>
        <v>777057</v>
      </c>
      <c r="I105" s="9"/>
    </row>
    <row r="106" spans="2:9" ht="15.75">
      <c r="B106" s="10" t="s">
        <v>44</v>
      </c>
      <c r="C106" s="8"/>
      <c r="D106" s="8"/>
      <c r="E106" s="8"/>
      <c r="F106" s="8"/>
      <c r="G106" s="9">
        <f>SUM(G105,G82,G80,G74,G71,G27,G11,)</f>
        <v>5803058.9199999999</v>
      </c>
      <c r="H106" s="9">
        <f>SUM(H105,H82,H80,H74,H71,H27,H11,)</f>
        <v>8963756</v>
      </c>
      <c r="I106" s="9">
        <v>1</v>
      </c>
    </row>
    <row r="109" spans="2:9" ht="15.75">
      <c r="B109" s="4" t="s">
        <v>45</v>
      </c>
      <c r="C109" s="4"/>
      <c r="D109" s="4"/>
      <c r="E109" s="12"/>
      <c r="F109" s="12"/>
    </row>
    <row r="110" spans="2:9" ht="15.75">
      <c r="B110" s="11" t="s">
        <v>46</v>
      </c>
      <c r="C110" s="11" t="s">
        <v>11</v>
      </c>
      <c r="D110" s="11" t="s">
        <v>12</v>
      </c>
      <c r="E110" s="13"/>
      <c r="F110" s="13"/>
    </row>
    <row r="111" spans="2:9">
      <c r="B111" t="s">
        <v>47</v>
      </c>
      <c r="C111">
        <v>0</v>
      </c>
      <c r="D111">
        <v>0</v>
      </c>
    </row>
    <row r="112" spans="2:9">
      <c r="B112" t="s">
        <v>48</v>
      </c>
      <c r="C112">
        <v>0</v>
      </c>
      <c r="D112">
        <v>0</v>
      </c>
    </row>
    <row r="113" spans="2:6">
      <c r="B113" t="s">
        <v>49</v>
      </c>
      <c r="C113">
        <v>0</v>
      </c>
      <c r="D113">
        <v>0</v>
      </c>
      <c r="F113" t="s">
        <v>50</v>
      </c>
    </row>
    <row r="114" spans="2:6">
      <c r="B114" t="s">
        <v>51</v>
      </c>
      <c r="C114">
        <v>0</v>
      </c>
      <c r="D114">
        <v>0</v>
      </c>
    </row>
    <row r="115" spans="2:6">
      <c r="B115" t="s">
        <v>52</v>
      </c>
      <c r="C115">
        <v>0</v>
      </c>
      <c r="D115">
        <v>0</v>
      </c>
    </row>
    <row r="117" spans="2:6" ht="15.75">
      <c r="B117" s="4" t="s">
        <v>53</v>
      </c>
      <c r="C117" s="4"/>
      <c r="D117" s="4"/>
      <c r="E117" s="12"/>
      <c r="F117" s="12"/>
    </row>
    <row r="118" spans="2:6" ht="47.25">
      <c r="B118" s="11" t="s">
        <v>54</v>
      </c>
      <c r="C118" s="11" t="s">
        <v>55</v>
      </c>
      <c r="D118" s="11" t="s">
        <v>56</v>
      </c>
      <c r="E118" s="13"/>
      <c r="F118" s="13"/>
    </row>
    <row r="119" spans="2:6">
      <c r="B119" t="s">
        <v>13</v>
      </c>
      <c r="C119">
        <v>0</v>
      </c>
      <c r="D119">
        <v>0</v>
      </c>
    </row>
    <row r="120" spans="2:6">
      <c r="B120" t="s">
        <v>57</v>
      </c>
      <c r="C120">
        <v>0</v>
      </c>
      <c r="D120">
        <v>0</v>
      </c>
    </row>
    <row r="121" spans="2:6">
      <c r="B121" t="s">
        <v>58</v>
      </c>
      <c r="C121">
        <v>0</v>
      </c>
      <c r="D121">
        <v>0</v>
      </c>
    </row>
    <row r="122" spans="2:6">
      <c r="B122" t="s">
        <v>59</v>
      </c>
      <c r="C122">
        <v>0</v>
      </c>
      <c r="D122">
        <v>0</v>
      </c>
    </row>
    <row r="123" spans="2:6">
      <c r="B123" t="s">
        <v>60</v>
      </c>
      <c r="C123">
        <v>0</v>
      </c>
      <c r="D123">
        <v>0</v>
      </c>
    </row>
    <row r="124" spans="2:6">
      <c r="B124" t="s">
        <v>61</v>
      </c>
      <c r="C124">
        <v>0</v>
      </c>
      <c r="D124">
        <v>0</v>
      </c>
    </row>
    <row r="125" spans="2:6">
      <c r="B125" t="s">
        <v>52</v>
      </c>
      <c r="C125">
        <v>0</v>
      </c>
      <c r="D125">
        <v>0</v>
      </c>
    </row>
    <row r="127" spans="2:6" ht="15.75">
      <c r="B127" s="4" t="s">
        <v>62</v>
      </c>
      <c r="C127" s="4"/>
      <c r="D127" s="4"/>
      <c r="E127" s="12"/>
      <c r="F127" s="12"/>
    </row>
    <row r="128" spans="2:6" ht="47.25">
      <c r="B128" s="11" t="s">
        <v>63</v>
      </c>
      <c r="C128" s="11" t="s">
        <v>64</v>
      </c>
      <c r="D128" s="11" t="s">
        <v>65</v>
      </c>
      <c r="E128" s="13"/>
      <c r="F128" s="13"/>
    </row>
    <row r="129" spans="2:4">
      <c r="B129" t="s">
        <v>14</v>
      </c>
      <c r="C129">
        <v>0</v>
      </c>
      <c r="D129">
        <v>0</v>
      </c>
    </row>
    <row r="130" spans="2:4">
      <c r="B130" t="s">
        <v>66</v>
      </c>
      <c r="C130">
        <v>0</v>
      </c>
      <c r="D130">
        <v>0</v>
      </c>
    </row>
    <row r="131" spans="2:4">
      <c r="B131" t="s">
        <v>67</v>
      </c>
      <c r="C131">
        <v>0</v>
      </c>
      <c r="D131">
        <v>0</v>
      </c>
    </row>
    <row r="132" spans="2:4">
      <c r="B132" t="s">
        <v>68</v>
      </c>
      <c r="C132">
        <v>0</v>
      </c>
      <c r="D132">
        <v>0</v>
      </c>
    </row>
    <row r="133" spans="2:4">
      <c r="B133" t="s">
        <v>52</v>
      </c>
      <c r="C133">
        <v>0</v>
      </c>
      <c r="D133">
        <v>0</v>
      </c>
    </row>
    <row r="135" spans="2:4">
      <c r="B135" t="s">
        <v>206</v>
      </c>
    </row>
  </sheetData>
  <autoFilter ref="B8:I106" xr:uid="{4E907B74-94A4-4D38-BE78-1D0538BF9E44}"/>
  <pageMargins left="0.7" right="0.7" top="0.75" bottom="0.75" header="0.3" footer="0.3"/>
  <headerFooter>
    <oddFooter>&amp;L_x000D_&amp;1#&amp;"Calibri"&amp;8&amp;K000000 This document has been classified as PROTECTED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986443F68544DAF4EAC8B1237F8E6" ma:contentTypeVersion="16" ma:contentTypeDescription="Create a new document." ma:contentTypeScope="" ma:versionID="d685bad7a61d4adf38d169b6dfeee36f">
  <xsd:schema xmlns:xsd="http://www.w3.org/2001/XMLSchema" xmlns:xs="http://www.w3.org/2001/XMLSchema" xmlns:p="http://schemas.microsoft.com/office/2006/metadata/properties" xmlns:ns2="746cef0a-1d98-4424-a840-36a41e886b68" xmlns:ns3="6ad2a637-3116-4441-8a4b-16ff7db2c52e" targetNamespace="http://schemas.microsoft.com/office/2006/metadata/properties" ma:root="true" ma:fieldsID="e7b10d543b106d3da997c09100ac685b" ns2:_="" ns3:_="">
    <xsd:import namespace="746cef0a-1d98-4424-a840-36a41e886b68"/>
    <xsd:import namespace="6ad2a637-3116-4441-8a4b-16ff7db2c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cef0a-1d98-4424-a840-36a41e886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7eb4b6a-75d5-4bea-9160-65cf90733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2a637-3116-4441-8a4b-16ff7db2c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a6b7dbc-e345-4987-85f5-e8780b1a2968}" ma:internalName="TaxCatchAll" ma:showField="CatchAllData" ma:web="6ad2a637-3116-4441-8a4b-16ff7db2c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2a637-3116-4441-8a4b-16ff7db2c52e" xsi:nil="true"/>
    <lcf76f155ced4ddcb4097134ff3c332f xmlns="746cef0a-1d98-4424-a840-36a41e886b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3D4DAA-2E3B-496D-B3EC-FF6C60973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cef0a-1d98-4424-a840-36a41e886b68"/>
    <ds:schemaRef ds:uri="6ad2a637-3116-4441-8a4b-16ff7db2c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146123-9F34-459E-8C44-46484B43CE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DD6B1-2D51-4BA7-9558-78EDF2C10ADC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ad2a637-3116-4441-8a4b-16ff7db2c52e"/>
    <ds:schemaRef ds:uri="746cef0a-1d98-4424-a840-36a41e886b6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portfolio-holdings-disclosure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Dijana Mikkelsen</dc:creator>
  <cp:keywords/>
  <dc:description/>
  <cp:lastModifiedBy>pati-svc</cp:lastModifiedBy>
  <cp:revision/>
  <dcterms:created xsi:type="dcterms:W3CDTF">2024-03-21T03:09:44Z</dcterms:created>
  <dcterms:modified xsi:type="dcterms:W3CDTF">2025-09-25T00:34:02Z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f5e209-6f2a-4b58-b4ec-8fd798c3d2df_Enabled">
    <vt:lpwstr>true</vt:lpwstr>
  </property>
  <property fmtid="{D5CDD505-2E9C-101B-9397-08002B2CF9AE}" pid="3" name="MSIP_Label_71f5e209-6f2a-4b58-b4ec-8fd798c3d2df_SetDate">
    <vt:lpwstr>2024-03-21T03:20:15Z</vt:lpwstr>
  </property>
  <property fmtid="{D5CDD505-2E9C-101B-9397-08002B2CF9AE}" pid="4" name="MSIP_Label_71f5e209-6f2a-4b58-b4ec-8fd798c3d2df_Method">
    <vt:lpwstr>Privileged</vt:lpwstr>
  </property>
  <property fmtid="{D5CDD505-2E9C-101B-9397-08002B2CF9AE}" pid="5" name="MSIP_Label_71f5e209-6f2a-4b58-b4ec-8fd798c3d2df_Name">
    <vt:lpwstr>Protected</vt:lpwstr>
  </property>
  <property fmtid="{D5CDD505-2E9C-101B-9397-08002B2CF9AE}" pid="6" name="MSIP_Label_71f5e209-6f2a-4b58-b4ec-8fd798c3d2df_SiteId">
    <vt:lpwstr>c1aa44b8-e725-4ded-a329-8b8cedb3dbf1</vt:lpwstr>
  </property>
  <property fmtid="{D5CDD505-2E9C-101B-9397-08002B2CF9AE}" pid="7" name="MSIP_Label_71f5e209-6f2a-4b58-b4ec-8fd798c3d2df_ActionId">
    <vt:lpwstr>9225001e-7b28-4dae-b8a5-89ee48ba7c43</vt:lpwstr>
  </property>
  <property fmtid="{D5CDD505-2E9C-101B-9397-08002B2CF9AE}" pid="8" name="MSIP_Label_71f5e209-6f2a-4b58-b4ec-8fd798c3d2df_ContentBits">
    <vt:lpwstr>2</vt:lpwstr>
  </property>
  <property fmtid="{D5CDD505-2E9C-101B-9397-08002B2CF9AE}" pid="9" name="ContentTypeId">
    <vt:lpwstr>0x0101009A0986443F68544DAF4EAC8B1237F8E6</vt:lpwstr>
  </property>
  <property fmtid="{D5CDD505-2E9C-101B-9397-08002B2CF9AE}" pid="10" name="MediaServiceImageTags">
    <vt:lpwstr/>
  </property>
</Properties>
</file>