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94149a6a-34e0-41a7-bce1-884e74e193db\"/>
    </mc:Choice>
  </mc:AlternateContent>
  <xr:revisionPtr revIDLastSave="0" documentId="8_{0579A792-E1A0-40B7-9998-D7F6BB6C515B}" xr6:coauthVersionLast="36" xr6:coauthVersionMax="36" xr10:uidLastSave="{00000000-0000-0000-0000-000000000000}"/>
  <bookViews>
    <workbookView xWindow="57480" yWindow="1545" windowWidth="29040" windowHeight="15720" xr2:uid="{1216066E-3719-4AE9-901D-963C910F091D}"/>
  </bookViews>
  <sheets>
    <sheet name="portfolio-holdings-disclosure" sheetId="3" r:id="rId1"/>
  </sheets>
  <definedNames>
    <definedName name="_xlnm._FilterDatabase" localSheetId="0" hidden="1">'portfolio-holdings-disclosure'!$B$8:$I$265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4" i="3" l="1"/>
  <c r="H264" i="3"/>
  <c r="G256" i="3"/>
  <c r="H256" i="3"/>
  <c r="G198" i="3"/>
  <c r="H198" i="3"/>
  <c r="G181" i="3"/>
  <c r="H181" i="3"/>
  <c r="H56" i="3"/>
  <c r="H259" i="3"/>
  <c r="G259" i="3"/>
  <c r="G184" i="3"/>
  <c r="H184" i="3"/>
  <c r="G56" i="3"/>
  <c r="H12" i="3"/>
  <c r="G12" i="3"/>
  <c r="G200" i="3"/>
  <c r="H200" i="3"/>
  <c r="G265" i="3" l="1"/>
  <c r="H265" i="3"/>
</calcChain>
</file>

<file path=xl/sharedStrings.xml><?xml version="1.0" encoding="utf-8"?>
<sst xmlns="http://schemas.openxmlformats.org/spreadsheetml/2006/main" count="1044" uniqueCount="459">
  <si>
    <t>Product:</t>
  </si>
  <si>
    <t>As At:</t>
  </si>
  <si>
    <t>Reporting date:</t>
  </si>
  <si>
    <t>Portfolio Holdings Disclosure Report</t>
  </si>
  <si>
    <t>Table 1 - Assets</t>
  </si>
  <si>
    <t>Name of Institution</t>
  </si>
  <si>
    <t>Security Identifier</t>
  </si>
  <si>
    <t>Asset Type</t>
  </si>
  <si>
    <t>Currency</t>
  </si>
  <si>
    <t>% Ownership</t>
  </si>
  <si>
    <t>Units held</t>
  </si>
  <si>
    <t>Value (AUD)</t>
  </si>
  <si>
    <t>Weighting (%)</t>
  </si>
  <si>
    <t>Cash</t>
  </si>
  <si>
    <t>AUD</t>
  </si>
  <si>
    <t>National Australia Bank Ltd</t>
  </si>
  <si>
    <t>AUDCASH</t>
  </si>
  <si>
    <t>Cash Total</t>
  </si>
  <si>
    <t>Fixed Income (Externally Managed)</t>
  </si>
  <si>
    <t>Betashares Capital Ltd</t>
  </si>
  <si>
    <t>Macquarie Investment Management Aus Ltd</t>
  </si>
  <si>
    <t>MAQ0277AU</t>
  </si>
  <si>
    <t>Pimco Australia Pty Ltd</t>
  </si>
  <si>
    <t>Vanguard Investments Australia Ltd</t>
  </si>
  <si>
    <t>Fixed Income (Externally Managed) Total</t>
  </si>
  <si>
    <t>Vaneck Investments Ltd</t>
  </si>
  <si>
    <t>Listed Infrastructure</t>
  </si>
  <si>
    <t>IFRA</t>
  </si>
  <si>
    <t>Listed Infrastructure Total</t>
  </si>
  <si>
    <t>Listed Property</t>
  </si>
  <si>
    <t>REIT</t>
  </si>
  <si>
    <t>VAP</t>
  </si>
  <si>
    <t>Listed Property Total</t>
  </si>
  <si>
    <t>Ardea Investment Management</t>
  </si>
  <si>
    <t>HOW0098AU</t>
  </si>
  <si>
    <t>Unlisted Alternatives (Externally managed)</t>
  </si>
  <si>
    <t>Unlisted Alternatives (Externally managed) Total</t>
  </si>
  <si>
    <t>Alliance Bernstein</t>
  </si>
  <si>
    <t>Unlisted Equity (Externally managed)</t>
  </si>
  <si>
    <t>Fil Investment Management (Australia) Ltd</t>
  </si>
  <si>
    <t>FID0008AU</t>
  </si>
  <si>
    <t>Macquarie Investment Management Australia Ltd</t>
  </si>
  <si>
    <t>Unlisted Equity (Externally managed) Total</t>
  </si>
  <si>
    <t>Total Investment Items</t>
  </si>
  <si>
    <t>Table 2 – Derivatives by kind of derivative</t>
  </si>
  <si>
    <t xml:space="preserve">Kind of derivative </t>
  </si>
  <si>
    <t>Swaps</t>
  </si>
  <si>
    <t>Forwards</t>
  </si>
  <si>
    <t>Futures</t>
  </si>
  <si>
    <t>`</t>
  </si>
  <si>
    <t>Options</t>
  </si>
  <si>
    <t>Total</t>
  </si>
  <si>
    <t>Table 3 – Derivatives by asset class</t>
  </si>
  <si>
    <t xml:space="preserve">Asset Class </t>
  </si>
  <si>
    <t>Actual Asset Allocation (% of Assets (including derivatives) in the investment option)</t>
  </si>
  <si>
    <t>Effect of Derivatives Exposure (% of Assets (including derivatives) in the investment option)</t>
  </si>
  <si>
    <t>Fixed Income</t>
  </si>
  <si>
    <t>Equity</t>
  </si>
  <si>
    <t>Property</t>
  </si>
  <si>
    <t>Infrastructure</t>
  </si>
  <si>
    <t>Alternatives</t>
  </si>
  <si>
    <t>Table 4—Derivatives by currency</t>
  </si>
  <si>
    <t xml:space="preserve">Currency exposure </t>
  </si>
  <si>
    <t>Actual currency exposure (% of assets and derivatives under management)</t>
  </si>
  <si>
    <t>Effect of derivatives exposure (% of assets and derivatives under management)</t>
  </si>
  <si>
    <t>USD</t>
  </si>
  <si>
    <t>Currencies of other developed markets</t>
  </si>
  <si>
    <t>Currencies of emerging markets</t>
  </si>
  <si>
    <t>AAA</t>
  </si>
  <si>
    <t>Hyperion Asset Management Ltd</t>
  </si>
  <si>
    <t>WHT8435AU</t>
  </si>
  <si>
    <t>IconiQ Super Wrap</t>
  </si>
  <si>
    <t>Blackrock Investment Management (Australia) Ltd</t>
  </si>
  <si>
    <t>BILL</t>
  </si>
  <si>
    <t>QPON</t>
  </si>
  <si>
    <t>IAF</t>
  </si>
  <si>
    <t>Blackrock Investment Management Ltd</t>
  </si>
  <si>
    <t>BGL0008AU</t>
  </si>
  <si>
    <t>Janus Henderson Investors (Australia)</t>
  </si>
  <si>
    <t>IOF0145AU</t>
  </si>
  <si>
    <t>FLOT</t>
  </si>
  <si>
    <t>SUBD</t>
  </si>
  <si>
    <t>VBND</t>
  </si>
  <si>
    <t>Listed Equity</t>
  </si>
  <si>
    <t>A200</t>
  </si>
  <si>
    <t>HGBL</t>
  </si>
  <si>
    <t>Bhp Group Ltd</t>
  </si>
  <si>
    <t>BHP</t>
  </si>
  <si>
    <t>Commonwealth Bank Of Australia</t>
  </si>
  <si>
    <t>CBA</t>
  </si>
  <si>
    <t>Csl Ltd</t>
  </si>
  <si>
    <t>CSL</t>
  </si>
  <si>
    <t>Global X Management (Aus) Ltd</t>
  </si>
  <si>
    <t>Macquarie Group Ltd</t>
  </si>
  <si>
    <t>MQG</t>
  </si>
  <si>
    <t>NAB</t>
  </si>
  <si>
    <t>Perpetual Investment Management Ltd</t>
  </si>
  <si>
    <t>Rea Group Ltd</t>
  </si>
  <si>
    <t>REA</t>
  </si>
  <si>
    <t>Rio Tinto Ltd</t>
  </si>
  <si>
    <t>RIO</t>
  </si>
  <si>
    <t>Telstra Group Ltd</t>
  </si>
  <si>
    <t>TLS</t>
  </si>
  <si>
    <t>QSML</t>
  </si>
  <si>
    <t>QUAL</t>
  </si>
  <si>
    <t>VDBA</t>
  </si>
  <si>
    <t>Orica</t>
  </si>
  <si>
    <t>ORI</t>
  </si>
  <si>
    <t>Gold Corporation</t>
  </si>
  <si>
    <t>PMGOLD</t>
  </si>
  <si>
    <t>Suncorp Group Ltd</t>
  </si>
  <si>
    <t>SUN</t>
  </si>
  <si>
    <t>Listed Equity Total</t>
  </si>
  <si>
    <t>TCL</t>
  </si>
  <si>
    <t>MVA</t>
  </si>
  <si>
    <t>Plato Investment Management</t>
  </si>
  <si>
    <t>WHT0039AU</t>
  </si>
  <si>
    <t>01/07/2025 - 31/12/2025</t>
  </si>
  <si>
    <t>Challenger Ltd</t>
  </si>
  <si>
    <t>Westpac Banking Corporation</t>
  </si>
  <si>
    <t>Yarra Funds Management Ltd</t>
  </si>
  <si>
    <t>Blackrock Investment Management</t>
  </si>
  <si>
    <t>CSI0473AU</t>
  </si>
  <si>
    <t>VAF</t>
  </si>
  <si>
    <t>JBW0018AU</t>
  </si>
  <si>
    <t>ANZ Group Holdings Ltd</t>
  </si>
  <si>
    <t>AUB Group Ltd</t>
  </si>
  <si>
    <t>Brambles Ltd</t>
  </si>
  <si>
    <t>NORTHERN STAR RESOURCES LTD</t>
  </si>
  <si>
    <t>Technology One</t>
  </si>
  <si>
    <t>Wesfarmers Ltd</t>
  </si>
  <si>
    <t>Wisetech Global Ltd</t>
  </si>
  <si>
    <t>Woodside Energy Group Ltd</t>
  </si>
  <si>
    <t>South32 Ltd</t>
  </si>
  <si>
    <t>Seek Ltd</t>
  </si>
  <si>
    <t>ANZ</t>
  </si>
  <si>
    <t>AUB</t>
  </si>
  <si>
    <t>ETHI</t>
  </si>
  <si>
    <t>NDQ</t>
  </si>
  <si>
    <t>IWLD</t>
  </si>
  <si>
    <t>BXB</t>
  </si>
  <si>
    <t>FANG</t>
  </si>
  <si>
    <t>NST</t>
  </si>
  <si>
    <t>TNE</t>
  </si>
  <si>
    <t>VHY</t>
  </si>
  <si>
    <t>VVLU</t>
  </si>
  <si>
    <t>WES</t>
  </si>
  <si>
    <t>WBC</t>
  </si>
  <si>
    <t>WTC</t>
  </si>
  <si>
    <t>WDS</t>
  </si>
  <si>
    <t>GLIN</t>
  </si>
  <si>
    <t>S32</t>
  </si>
  <si>
    <t>SEK</t>
  </si>
  <si>
    <t>Transurban Group Stapled Units</t>
  </si>
  <si>
    <t>Dexus Asset Management Ltd</t>
  </si>
  <si>
    <t>DXS</t>
  </si>
  <si>
    <t>GPT Group</t>
  </si>
  <si>
    <t>GPT</t>
  </si>
  <si>
    <t>PER6110AU</t>
  </si>
  <si>
    <t>Realindex Investments Pty Ltd</t>
  </si>
  <si>
    <t>FSF0976AU</t>
  </si>
  <si>
    <t>Lazard Asset Management Pacific Co</t>
  </si>
  <si>
    <t>Unlisted Infrastructure (Externally managed)</t>
  </si>
  <si>
    <t>Unlisted Property (Externally managed)</t>
  </si>
  <si>
    <t>Portfolio Holdings Information for the Iconiq Super as at 31 December 2025. The information contained in this document was current at the time of publication, 18 Feb 2025</t>
  </si>
  <si>
    <t>BNDS</t>
  </si>
  <si>
    <t>CRED</t>
  </si>
  <si>
    <t>HBRD</t>
  </si>
  <si>
    <t>ICOR</t>
  </si>
  <si>
    <t>MAQ3897AU</t>
  </si>
  <si>
    <t>ETL0018AU</t>
  </si>
  <si>
    <t>ETL0112AU</t>
  </si>
  <si>
    <t>Schroders Investment Management Aust Ltd</t>
  </si>
  <si>
    <t>SCH0016AU</t>
  </si>
  <si>
    <t>SCH0028AU</t>
  </si>
  <si>
    <t>VCF</t>
  </si>
  <si>
    <t>Western Asset Management Company Pty Ltd</t>
  </si>
  <si>
    <t>SSB0122AU</t>
  </si>
  <si>
    <t>Franklin Templeton Australia Limited</t>
  </si>
  <si>
    <t>SSB0057AU</t>
  </si>
  <si>
    <t>Human Financial Management Ltd</t>
  </si>
  <si>
    <t>CVW0524AU</t>
  </si>
  <si>
    <t>NRM0030AU</t>
  </si>
  <si>
    <t>Perennial Investment Management Ltd</t>
  </si>
  <si>
    <t>DCOR</t>
  </si>
  <si>
    <t>Morningstar Inv Management Australia Ltd</t>
  </si>
  <si>
    <t>INT0082AU</t>
  </si>
  <si>
    <t>Macquarie Group</t>
  </si>
  <si>
    <t>MQDB</t>
  </si>
  <si>
    <t>Australia And New Zealand Banking Group Ltd</t>
  </si>
  <si>
    <t>NAB101370</t>
  </si>
  <si>
    <t>NAB101489</t>
  </si>
  <si>
    <t>NAB101502</t>
  </si>
  <si>
    <t>NAB101503</t>
  </si>
  <si>
    <t>NAB101504</t>
  </si>
  <si>
    <t>NAB101601</t>
  </si>
  <si>
    <t>NAB101951</t>
  </si>
  <si>
    <t>NAB102091</t>
  </si>
  <si>
    <t>NAB102231</t>
  </si>
  <si>
    <t>ANZ101813</t>
  </si>
  <si>
    <t>ANZ101814</t>
  </si>
  <si>
    <t>ANZ101815</t>
  </si>
  <si>
    <t>ANZ101873</t>
  </si>
  <si>
    <t>ANZ101874</t>
  </si>
  <si>
    <t>ANZ101875</t>
  </si>
  <si>
    <t>Aristocrat Leisure</t>
  </si>
  <si>
    <t>ALLXASXAU</t>
  </si>
  <si>
    <t>BBOZ</t>
  </si>
  <si>
    <t>BBUS</t>
  </si>
  <si>
    <t>BEAR</t>
  </si>
  <si>
    <t>BGBL</t>
  </si>
  <si>
    <t>EX20</t>
  </si>
  <si>
    <t>F100</t>
  </si>
  <si>
    <t>GAME</t>
  </si>
  <si>
    <t>MMKT</t>
  </si>
  <si>
    <t>QFN</t>
  </si>
  <si>
    <t>IHWL</t>
  </si>
  <si>
    <t>IEM</t>
  </si>
  <si>
    <t>IJP</t>
  </si>
  <si>
    <t>IKO</t>
  </si>
  <si>
    <t>IOO</t>
  </si>
  <si>
    <t>IOZ</t>
  </si>
  <si>
    <t>IVV</t>
  </si>
  <si>
    <t>IXI</t>
  </si>
  <si>
    <t>IZZ</t>
  </si>
  <si>
    <t>Carsales.Com Ltd</t>
  </si>
  <si>
    <t>CAR</t>
  </si>
  <si>
    <t>Cochlear Ltd Ord</t>
  </si>
  <si>
    <t>COH</t>
  </si>
  <si>
    <t>Computershare Ltd</t>
  </si>
  <si>
    <t>CPU</t>
  </si>
  <si>
    <t>MQAE</t>
  </si>
  <si>
    <t>GLOB</t>
  </si>
  <si>
    <t>Pro Medicus</t>
  </si>
  <si>
    <t>PME</t>
  </si>
  <si>
    <t>Qube Holdings Ltd</t>
  </si>
  <si>
    <t>QUB</t>
  </si>
  <si>
    <t>MVR</t>
  </si>
  <si>
    <t>VDGR</t>
  </si>
  <si>
    <t>VGE</t>
  </si>
  <si>
    <t>VGAD</t>
  </si>
  <si>
    <t>IHD</t>
  </si>
  <si>
    <t>Netwealth Group Ltd</t>
  </si>
  <si>
    <t>NWL</t>
  </si>
  <si>
    <t>Pinnacle Investment Management Group Ltd</t>
  </si>
  <si>
    <t>FSML</t>
  </si>
  <si>
    <t>Fortescue Metals Group Ltd</t>
  </si>
  <si>
    <t>FMG</t>
  </si>
  <si>
    <t>Endeavor Group Ltd</t>
  </si>
  <si>
    <t>EDV</t>
  </si>
  <si>
    <t>Global X Metal Securities Australia Ltd</t>
  </si>
  <si>
    <t>GOLD</t>
  </si>
  <si>
    <t>Newmont Corp</t>
  </si>
  <si>
    <t>NEM</t>
  </si>
  <si>
    <t>Origin Energy Ltd</t>
  </si>
  <si>
    <t>ORG</t>
  </si>
  <si>
    <t>QBE Insurance Group</t>
  </si>
  <si>
    <t>QBE</t>
  </si>
  <si>
    <t>State Street Global Advisors Ltd</t>
  </si>
  <si>
    <t>QMIX</t>
  </si>
  <si>
    <t>Resolution Capital Ltd</t>
  </si>
  <si>
    <t>RCAP</t>
  </si>
  <si>
    <t>Resmed Inc</t>
  </si>
  <si>
    <t>RMD</t>
  </si>
  <si>
    <t>Steadfast Group Ltd</t>
  </si>
  <si>
    <t>SDF</t>
  </si>
  <si>
    <t>Santos Ltd</t>
  </si>
  <si>
    <t>STO</t>
  </si>
  <si>
    <t>The Lottery Corporation Ltd</t>
  </si>
  <si>
    <t>TLC</t>
  </si>
  <si>
    <t>Treasury Wine Estates Ltd</t>
  </si>
  <si>
    <t>TWE</t>
  </si>
  <si>
    <t>Woolworths Group Ltd</t>
  </si>
  <si>
    <t>WOW</t>
  </si>
  <si>
    <t>Life 360 Inc</t>
  </si>
  <si>
    <t>360</t>
  </si>
  <si>
    <t>Pinnacle Fund Services Ltd</t>
  </si>
  <si>
    <t>AGX1</t>
  </si>
  <si>
    <t>Als Ltd</t>
  </si>
  <si>
    <t>ALQ</t>
  </si>
  <si>
    <t>Amcor</t>
  </si>
  <si>
    <t>AMC</t>
  </si>
  <si>
    <t>Bluescope Steel Ltd</t>
  </si>
  <si>
    <t>BSL</t>
  </si>
  <si>
    <t>Catapult Group International Ltd</t>
  </si>
  <si>
    <t>CAT</t>
  </si>
  <si>
    <t>Capricorn Metals Ltd</t>
  </si>
  <si>
    <t>CMM</t>
  </si>
  <si>
    <t>Coles Group Ltd</t>
  </si>
  <si>
    <t>COL</t>
  </si>
  <si>
    <t>DFA Australia Ltd</t>
  </si>
  <si>
    <t>DGSM</t>
  </si>
  <si>
    <t>Evolution Mining Ltd</t>
  </si>
  <si>
    <t>EVN</t>
  </si>
  <si>
    <t>Fisher &amp; Paykel Healthcare Corp</t>
  </si>
  <si>
    <t>FPH</t>
  </si>
  <si>
    <t>Gryphon Capital Income Trust</t>
  </si>
  <si>
    <t>GCI</t>
  </si>
  <si>
    <t>GuzmanY Gomez Ltd</t>
  </si>
  <si>
    <t>GYG</t>
  </si>
  <si>
    <t>HUB24 Ltd</t>
  </si>
  <si>
    <t>HUB</t>
  </si>
  <si>
    <t>Hyperion Asset Management</t>
  </si>
  <si>
    <t>HYGG</t>
  </si>
  <si>
    <t>Insurance Australia Group Ltd</t>
  </si>
  <si>
    <t>IAG</t>
  </si>
  <si>
    <t>Ido Education Ltd</t>
  </si>
  <si>
    <t>IEL</t>
  </si>
  <si>
    <t>MSTR</t>
  </si>
  <si>
    <t>Iress Ltd</t>
  </si>
  <si>
    <t>IRE</t>
  </si>
  <si>
    <t>JB Hi-Fi</t>
  </si>
  <si>
    <t>JBH</t>
  </si>
  <si>
    <t>James Hardie Industries</t>
  </si>
  <si>
    <t>JHX</t>
  </si>
  <si>
    <t>Lovisa Holdings Ltd</t>
  </si>
  <si>
    <t>LOV</t>
  </si>
  <si>
    <t>Lynas Rare Earths Ltd</t>
  </si>
  <si>
    <t>LYC</t>
  </si>
  <si>
    <t>Medibank Private Ltd</t>
  </si>
  <si>
    <t>MPL</t>
  </si>
  <si>
    <t>Nick Scali</t>
  </si>
  <si>
    <t>NCK</t>
  </si>
  <si>
    <t>Neuren Pharmaceuticals Ltd</t>
  </si>
  <si>
    <t>NEU</t>
  </si>
  <si>
    <t>Nextdc Ltd</t>
  </si>
  <si>
    <t>NXT</t>
  </si>
  <si>
    <t>Ophir Asset Management Pty Ltd</t>
  </si>
  <si>
    <t>OPH</t>
  </si>
  <si>
    <t>Peninsula Energy Ltd</t>
  </si>
  <si>
    <t>PEN</t>
  </si>
  <si>
    <t>Qantas Airways Ltd</t>
  </si>
  <si>
    <t>QAN</t>
  </si>
  <si>
    <t>Ramsay Health Care</t>
  </si>
  <si>
    <t>RHC</t>
  </si>
  <si>
    <t>SiteMinder Ltd</t>
  </si>
  <si>
    <t>SDR</t>
  </si>
  <si>
    <t>Sandfire Resources Ltd</t>
  </si>
  <si>
    <t>SFR</t>
  </si>
  <si>
    <t>SGH Ltd</t>
  </si>
  <si>
    <t>SGH</t>
  </si>
  <si>
    <t>Ricegrower Ltd</t>
  </si>
  <si>
    <t>SGLLV</t>
  </si>
  <si>
    <t>Sonic Healthcare</t>
  </si>
  <si>
    <t>SHL</t>
  </si>
  <si>
    <t>Sigma Healthcare Ltd</t>
  </si>
  <si>
    <t>SIG</t>
  </si>
  <si>
    <t>Tuas Ltd</t>
  </si>
  <si>
    <t>TUA</t>
  </si>
  <si>
    <t>WAM Leaders Ltd</t>
  </si>
  <si>
    <t>WLE</t>
  </si>
  <si>
    <t>Xero Ltd</t>
  </si>
  <si>
    <t>XRO</t>
  </si>
  <si>
    <t>Block Inc</t>
  </si>
  <si>
    <t>XYZ</t>
  </si>
  <si>
    <t>Zip Co Ltd</t>
  </si>
  <si>
    <t>ZIP</t>
  </si>
  <si>
    <t>Goodman Group</t>
  </si>
  <si>
    <t>GMG</t>
  </si>
  <si>
    <t>APA Group</t>
  </si>
  <si>
    <t>APA</t>
  </si>
  <si>
    <t>HMC Capital</t>
  </si>
  <si>
    <t>HDN</t>
  </si>
  <si>
    <t>Lendlease Corporation Ltd</t>
  </si>
  <si>
    <t>LLC</t>
  </si>
  <si>
    <t>Scentre Group Ltd</t>
  </si>
  <si>
    <t>SCG</t>
  </si>
  <si>
    <t>Stockland</t>
  </si>
  <si>
    <t>SGP</t>
  </si>
  <si>
    <t>State Street Global Advisors (Aus) Ltd</t>
  </si>
  <si>
    <t>SLF</t>
  </si>
  <si>
    <t>Vicinity Centres</t>
  </si>
  <si>
    <t>VCX</t>
  </si>
  <si>
    <t>ACM0006AU</t>
  </si>
  <si>
    <t>CSA0038AU</t>
  </si>
  <si>
    <t>GQG Partners LLC</t>
  </si>
  <si>
    <t>ETL4207AU</t>
  </si>
  <si>
    <t>LAZ6803AU</t>
  </si>
  <si>
    <t>MAQ0274AU</t>
  </si>
  <si>
    <t>MAQ0443AU</t>
  </si>
  <si>
    <t>MAQ2672AU</t>
  </si>
  <si>
    <t>MAQ0464AU</t>
  </si>
  <si>
    <t>MAQ0079AU</t>
  </si>
  <si>
    <t>PER0733AU</t>
  </si>
  <si>
    <t>Ironbark Capital Ltd</t>
  </si>
  <si>
    <t>DAM5404AU</t>
  </si>
  <si>
    <t>Allan Gray Australia Pty Ltd</t>
  </si>
  <si>
    <t>ETL0060AU</t>
  </si>
  <si>
    <t>Colchester Global Investors Ltd</t>
  </si>
  <si>
    <t>ETL5525AU</t>
  </si>
  <si>
    <t>Metrics Direct Income</t>
  </si>
  <si>
    <t>EVO2608AU</t>
  </si>
  <si>
    <t>OC Funds Management Ltd</t>
  </si>
  <si>
    <t>OPS0002AU</t>
  </si>
  <si>
    <t>Fairlight Asset Management Pty Ltd</t>
  </si>
  <si>
    <t>PIM7802AU</t>
  </si>
  <si>
    <t>Talaria Asset Management Pty Ltd</t>
  </si>
  <si>
    <t>AUS0035AU</t>
  </si>
  <si>
    <t>BFM Group</t>
  </si>
  <si>
    <t>BFL3306AU</t>
  </si>
  <si>
    <t>Hamilton Lane Advisors LLC</t>
  </si>
  <si>
    <t>PIM1015AU</t>
  </si>
  <si>
    <t>First Sentier Investors (Australia) IM Ltd</t>
  </si>
  <si>
    <t>PIM1925AU</t>
  </si>
  <si>
    <t>SSB1961AU</t>
  </si>
  <si>
    <t>Australian Unity Funds Management Ltd</t>
  </si>
  <si>
    <t>AUS0354AU</t>
  </si>
  <si>
    <t>CVW0262AU</t>
  </si>
  <si>
    <t>CVW1586AU</t>
  </si>
  <si>
    <t>CVW1890AU</t>
  </si>
  <si>
    <t>CVW6546AU</t>
  </si>
  <si>
    <t>CVW9133AU</t>
  </si>
  <si>
    <t>NRM0026AU</t>
  </si>
  <si>
    <t>NRM0028AU</t>
  </si>
  <si>
    <t>NRM0032AU</t>
  </si>
  <si>
    <t>WPC1963AU</t>
  </si>
  <si>
    <t>Ellerston Capital Ltd</t>
  </si>
  <si>
    <t>ECL6748AU</t>
  </si>
  <si>
    <t>Grant Samuel Fund Services Ltd</t>
  </si>
  <si>
    <t>GSF0001AU</t>
  </si>
  <si>
    <t>INT0002AU</t>
  </si>
  <si>
    <t>INT0011AU</t>
  </si>
  <si>
    <t>INT0016AU</t>
  </si>
  <si>
    <t>INT0017AU</t>
  </si>
  <si>
    <t>INT2524AU</t>
  </si>
  <si>
    <t>INT6454AU</t>
  </si>
  <si>
    <t>Yarra Capital Management</t>
  </si>
  <si>
    <t>JBW0103AU</t>
  </si>
  <si>
    <t>Magellan Asset Management Ltd</t>
  </si>
  <si>
    <t>MGE9182AU</t>
  </si>
  <si>
    <t>Vertium Asset Management Pty Ltd</t>
  </si>
  <si>
    <t>OPS1827AU</t>
  </si>
  <si>
    <t>First Sentier Investors</t>
  </si>
  <si>
    <t>PIM0760AU</t>
  </si>
  <si>
    <t>DNR Capital Pty Ltd.</t>
  </si>
  <si>
    <t>PIM4357AU</t>
  </si>
  <si>
    <t>Prime Value Asset Management</t>
  </si>
  <si>
    <t>PVA3186AU</t>
  </si>
  <si>
    <t>Solaris Investment Management Ltd</t>
  </si>
  <si>
    <t>SOL0001AU</t>
  </si>
  <si>
    <t>State Street Global Advisors</t>
  </si>
  <si>
    <t>SST0050AU</t>
  </si>
  <si>
    <t>Talaria Global Equity Hedged</t>
  </si>
  <si>
    <t>WFS0547AU</t>
  </si>
  <si>
    <t>Life Cycle Investment Partners Ltd</t>
  </si>
  <si>
    <t>WHT0246AU</t>
  </si>
  <si>
    <t>WHT9951AU</t>
  </si>
  <si>
    <t>NRM0036AU</t>
  </si>
  <si>
    <t>Clearbridge Investments</t>
  </si>
  <si>
    <t>TGP0034AU</t>
  </si>
  <si>
    <t>Charter Hall Direct Property Mgmt Ltd</t>
  </si>
  <si>
    <t>CHC</t>
  </si>
  <si>
    <t>Quay Global Investors Pty Ltd</t>
  </si>
  <si>
    <t>BFL3333AU</t>
  </si>
  <si>
    <t>CVW2499AU</t>
  </si>
  <si>
    <t>Ares Management Corp</t>
  </si>
  <si>
    <t>HOW4476AU</t>
  </si>
  <si>
    <t>Resolution Capital Limited</t>
  </si>
  <si>
    <t>WHT7374AU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</si>
</sst>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3" fontId="0" fillId="0" borderId="0" xfId="0" applyNumberFormat="1"/>
    <xf numFmtId="10" fontId="0" fillId="0" borderId="0" xfId="1" applyNumberFormat="1" applyFont="1"/>
    <xf numFmtId="0" fontId="2" fillId="0" borderId="2" xfId="0" applyFont="1" applyBorder="1"/>
    <xf numFmtId="3" fontId="2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43" fontId="2" fillId="0" borderId="0" xfId="2" applyFont="1"/>
    <xf numFmtId="0" fontId="2" fillId="0" borderId="1" xfId="0" applyFont="1" applyBorder="1" applyAlignment="1">
      <alignment horizontal="right"/>
    </xf>
    <xf numFmtId="43" fontId="0" fillId="0" borderId="0" xfId="2" applyFont="1"/>
    <xf numFmtId="43" fontId="0" fillId="0" borderId="0" xfId="0" applyNumberFormat="1"/>
    <xf numFmtId="10" fontId="0" fillId="0" borderId="0" xfId="1" applyNumberFormat="1" applyFont="1" applyBorder="1"/>
    <xf numFmtId="10" fontId="2" fillId="0" borderId="2" xfId="0" applyNumberFormat="1" applyFont="1" applyBorder="1"/>
    <xf numFmtId="10" fontId="1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10" fontId="1" fillId="0" borderId="0" xfId="1" applyNumberFormat="1" applyFont="1" applyFill="1" applyBorder="1" applyAlignment="1">
      <alignment horizontal="right"/>
    </xf>
    <xf numFmtId="10" fontId="1" fillId="0" borderId="0" xfId="1" applyNumberFormat="1" applyFont="1" applyFill="1"/>
    <xf numFmtId="9" fontId="2" fillId="0" borderId="2" xfId="1" applyFont="1" applyBorder="1"/>
    <xf numFmtId="0" fontId="2" fillId="0" borderId="0" xfId="0" applyFont="1" applyBorder="1"/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7B74-94A4-4D38-BE78-1D0538BF9E44}">
  <dimension ref="B1:L295"/>
  <sheetViews>
    <sheetView tabSelected="1" zoomScale="80" zoomScaleNormal="80" workbookViewId="0">
      <selection activeCell="J4" sqref="J4"/>
    </sheetView>
  </sheetViews>
  <sheetFormatPr defaultRowHeight="14.25"/>
  <cols>
    <col min="2" max="2" width="48" customWidth="1"/>
    <col min="3" max="3" width="30.625" bestFit="1" customWidth="1"/>
    <col min="4" max="4" width="48.125" bestFit="1" customWidth="1"/>
    <col min="5" max="5" width="13.875" customWidth="1"/>
    <col min="6" max="6" width="12.75" bestFit="1" customWidth="1"/>
    <col min="7" max="7" width="22.25" bestFit="1" customWidth="1"/>
    <col min="8" max="8" width="24.875" customWidth="1"/>
    <col min="9" max="9" width="27.875" customWidth="1"/>
    <col min="10" max="10" width="21.125" style="7" customWidth="1"/>
    <col min="12" max="12" width="14.125" customWidth="1"/>
  </cols>
  <sheetData>
    <row r="1" spans="2:12" ht="18">
      <c r="B1" s="1" t="s">
        <v>0</v>
      </c>
      <c r="C1" s="14" t="s">
        <v>71</v>
      </c>
      <c r="D1" s="2"/>
      <c r="E1" s="2"/>
      <c r="F1" s="2"/>
      <c r="G1" s="2"/>
      <c r="H1" s="2"/>
      <c r="I1" s="2"/>
      <c r="J1" s="18"/>
    </row>
    <row r="2" spans="2:12" ht="18">
      <c r="B2" s="1" t="s">
        <v>1</v>
      </c>
      <c r="C2" s="15">
        <v>46022</v>
      </c>
      <c r="D2" s="2"/>
      <c r="E2" s="2"/>
      <c r="F2" s="2"/>
      <c r="G2" s="2"/>
      <c r="H2" s="2"/>
      <c r="I2" s="2"/>
      <c r="J2" s="18"/>
    </row>
    <row r="3" spans="2:12" ht="18">
      <c r="B3" s="1" t="s">
        <v>2</v>
      </c>
      <c r="C3" s="14" t="s">
        <v>117</v>
      </c>
      <c r="D3" s="2"/>
      <c r="E3" s="2"/>
      <c r="F3" s="2"/>
      <c r="G3" s="2"/>
      <c r="H3" s="2"/>
      <c r="I3" s="2"/>
      <c r="L3" s="18"/>
    </row>
    <row r="4" spans="2:12" ht="15">
      <c r="B4" s="2"/>
      <c r="C4" s="2"/>
      <c r="D4" s="2"/>
      <c r="E4" s="2"/>
      <c r="F4" s="2"/>
      <c r="G4" s="2"/>
      <c r="H4" s="2"/>
      <c r="I4" s="16"/>
      <c r="L4" s="18"/>
    </row>
    <row r="5" spans="2:12" ht="20.25">
      <c r="B5" s="3" t="s">
        <v>3</v>
      </c>
      <c r="C5" s="2"/>
      <c r="D5" s="2"/>
      <c r="E5" s="2"/>
      <c r="F5" s="2"/>
      <c r="G5" s="2"/>
      <c r="H5" s="2"/>
      <c r="I5" s="16"/>
      <c r="L5" s="19"/>
    </row>
    <row r="6" spans="2:12" ht="15">
      <c r="B6" s="2"/>
      <c r="C6" s="2"/>
      <c r="D6" s="2"/>
      <c r="E6" s="2"/>
      <c r="F6" s="2"/>
      <c r="G6" s="2"/>
      <c r="H6" s="2"/>
      <c r="I6" s="2"/>
    </row>
    <row r="7" spans="2:12" ht="15.75">
      <c r="B7" s="4" t="s">
        <v>4</v>
      </c>
      <c r="C7" s="5"/>
      <c r="D7" s="5"/>
      <c r="E7" s="5"/>
      <c r="F7" s="5"/>
      <c r="G7" s="5"/>
      <c r="H7" s="5"/>
      <c r="I7" s="5"/>
    </row>
    <row r="8" spans="2:12" ht="1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17" t="s">
        <v>10</v>
      </c>
      <c r="H8" s="17" t="s">
        <v>11</v>
      </c>
      <c r="I8" s="17" t="s">
        <v>12</v>
      </c>
    </row>
    <row r="9" spans="2:12">
      <c r="B9" t="s">
        <v>19</v>
      </c>
      <c r="C9" t="s">
        <v>68</v>
      </c>
      <c r="D9" t="s">
        <v>13</v>
      </c>
      <c r="E9" t="s">
        <v>14</v>
      </c>
      <c r="G9" s="24">
        <v>17629</v>
      </c>
      <c r="H9" s="24">
        <v>885857.25</v>
      </c>
      <c r="I9" s="25">
        <v>1.8163853457877997E-2</v>
      </c>
    </row>
    <row r="10" spans="2:12">
      <c r="B10" t="s">
        <v>72</v>
      </c>
      <c r="C10" t="s">
        <v>73</v>
      </c>
      <c r="D10" t="s">
        <v>13</v>
      </c>
      <c r="E10" t="s">
        <v>14</v>
      </c>
      <c r="G10" s="6">
        <v>13768</v>
      </c>
      <c r="H10" s="6">
        <v>1387126</v>
      </c>
      <c r="I10" s="26">
        <v>2.8442001678726986E-2</v>
      </c>
    </row>
    <row r="11" spans="2:12">
      <c r="B11" t="s">
        <v>15</v>
      </c>
      <c r="C11" t="s">
        <v>16</v>
      </c>
      <c r="D11" t="s">
        <v>13</v>
      </c>
      <c r="E11" t="s">
        <v>14</v>
      </c>
      <c r="G11" s="6">
        <v>9490499.9499999993</v>
      </c>
      <c r="H11" s="6">
        <v>8554233</v>
      </c>
      <c r="I11" s="26">
        <v>0.17539827625336255</v>
      </c>
    </row>
    <row r="12" spans="2:12" ht="15">
      <c r="B12" s="8" t="s">
        <v>17</v>
      </c>
      <c r="C12" s="8"/>
      <c r="D12" s="8"/>
      <c r="E12" s="8"/>
      <c r="F12" s="8"/>
      <c r="G12" s="9">
        <f>SUM(G9:G11)</f>
        <v>9521896.9499999993</v>
      </c>
      <c r="H12" s="9">
        <f>SUM(H9:H11)</f>
        <v>10827216.25</v>
      </c>
      <c r="I12" s="21"/>
    </row>
    <row r="13" spans="2:12" ht="15">
      <c r="B13" t="s">
        <v>19</v>
      </c>
      <c r="C13" t="s">
        <v>74</v>
      </c>
      <c r="D13" t="s">
        <v>18</v>
      </c>
      <c r="E13" t="s">
        <v>14</v>
      </c>
      <c r="F13" s="2"/>
      <c r="G13" s="6">
        <v>10188</v>
      </c>
      <c r="H13" s="6">
        <v>266823.71999999997</v>
      </c>
      <c r="I13" s="20">
        <v>5.4710247606664271E-3</v>
      </c>
    </row>
    <row r="14" spans="2:12" ht="15">
      <c r="B14" t="s">
        <v>19</v>
      </c>
      <c r="C14" t="s">
        <v>165</v>
      </c>
      <c r="D14" t="s">
        <v>18</v>
      </c>
      <c r="E14" t="s">
        <v>14</v>
      </c>
      <c r="F14" s="2"/>
      <c r="G14" s="6">
        <v>14181</v>
      </c>
      <c r="H14" s="6">
        <v>332969.88</v>
      </c>
      <c r="I14" s="20">
        <v>6.8273032773702776E-3</v>
      </c>
    </row>
    <row r="15" spans="2:12" ht="15">
      <c r="B15" t="s">
        <v>19</v>
      </c>
      <c r="C15" t="s">
        <v>166</v>
      </c>
      <c r="D15" t="s">
        <v>18</v>
      </c>
      <c r="E15" t="s">
        <v>14</v>
      </c>
      <c r="F15" s="2"/>
      <c r="G15" s="6">
        <v>821</v>
      </c>
      <c r="H15" s="6">
        <v>19014.36</v>
      </c>
      <c r="I15" s="20">
        <v>3.8987551169823021E-4</v>
      </c>
    </row>
    <row r="16" spans="2:12" ht="15">
      <c r="B16" t="s">
        <v>19</v>
      </c>
      <c r="C16" t="s">
        <v>167</v>
      </c>
      <c r="D16" t="s">
        <v>18</v>
      </c>
      <c r="E16" t="s">
        <v>14</v>
      </c>
      <c r="F16" s="2"/>
      <c r="G16" s="6">
        <v>2030</v>
      </c>
      <c r="H16" s="6">
        <v>20604.5</v>
      </c>
      <c r="I16" s="20">
        <v>4.2248016661019274E-4</v>
      </c>
    </row>
    <row r="17" spans="2:9" ht="15">
      <c r="B17" t="s">
        <v>72</v>
      </c>
      <c r="C17" t="s">
        <v>75</v>
      </c>
      <c r="D17" t="s">
        <v>18</v>
      </c>
      <c r="E17" t="s">
        <v>14</v>
      </c>
      <c r="F17" s="2"/>
      <c r="G17" s="6">
        <v>3718</v>
      </c>
      <c r="H17" s="6">
        <v>378120.6</v>
      </c>
      <c r="I17" s="20">
        <v>7.7530856893759147E-3</v>
      </c>
    </row>
    <row r="18" spans="2:9" ht="15">
      <c r="B18" t="s">
        <v>72</v>
      </c>
      <c r="C18" t="s">
        <v>168</v>
      </c>
      <c r="D18" t="s">
        <v>18</v>
      </c>
      <c r="E18" t="s">
        <v>14</v>
      </c>
      <c r="F18" s="2"/>
      <c r="G18" s="6">
        <v>57</v>
      </c>
      <c r="H18" s="6">
        <v>5433.81</v>
      </c>
      <c r="I18" s="20">
        <v>1.1141629033114764E-4</v>
      </c>
    </row>
    <row r="19" spans="2:9" ht="15">
      <c r="B19" t="s">
        <v>76</v>
      </c>
      <c r="C19" t="s">
        <v>77</v>
      </c>
      <c r="D19" t="s">
        <v>18</v>
      </c>
      <c r="E19" t="s">
        <v>14</v>
      </c>
      <c r="F19" s="2"/>
      <c r="G19" s="6">
        <v>0.01</v>
      </c>
      <c r="H19" s="6">
        <v>0.01</v>
      </c>
      <c r="I19" s="20">
        <v>2.050426686452924E-10</v>
      </c>
    </row>
    <row r="20" spans="2:9" ht="15">
      <c r="B20" t="s">
        <v>118</v>
      </c>
      <c r="C20" t="s">
        <v>122</v>
      </c>
      <c r="D20" t="s">
        <v>18</v>
      </c>
      <c r="E20" t="s">
        <v>14</v>
      </c>
      <c r="F20" s="2"/>
      <c r="G20" s="6">
        <v>79703.75</v>
      </c>
      <c r="H20" s="6">
        <v>76109.11</v>
      </c>
      <c r="I20" s="20">
        <v>1.5605615022618112E-3</v>
      </c>
    </row>
    <row r="21" spans="2:9" ht="15">
      <c r="B21" t="s">
        <v>78</v>
      </c>
      <c r="C21" t="s">
        <v>79</v>
      </c>
      <c r="D21" t="s">
        <v>18</v>
      </c>
      <c r="E21" t="s">
        <v>14</v>
      </c>
      <c r="F21" s="2"/>
      <c r="G21" s="6">
        <v>878894.94</v>
      </c>
      <c r="H21" s="6">
        <v>938396.13</v>
      </c>
      <c r="I21" s="20">
        <v>1.9241124674161475E-2</v>
      </c>
    </row>
    <row r="22" spans="2:9" ht="15">
      <c r="B22" t="s">
        <v>20</v>
      </c>
      <c r="C22" t="s">
        <v>21</v>
      </c>
      <c r="D22" t="s">
        <v>18</v>
      </c>
      <c r="E22" t="s">
        <v>14</v>
      </c>
      <c r="F22" s="2"/>
      <c r="G22" s="6">
        <v>8799.06</v>
      </c>
      <c r="H22" s="6">
        <v>8543.01</v>
      </c>
      <c r="I22" s="20">
        <v>1.7516815686634195E-4</v>
      </c>
    </row>
    <row r="23" spans="2:9" ht="15">
      <c r="B23" t="s">
        <v>20</v>
      </c>
      <c r="C23" t="s">
        <v>169</v>
      </c>
      <c r="D23" t="s">
        <v>18</v>
      </c>
      <c r="E23" t="s">
        <v>14</v>
      </c>
      <c r="F23" s="2"/>
      <c r="G23" s="6">
        <v>332422.05</v>
      </c>
      <c r="H23" s="6">
        <v>320986.73</v>
      </c>
      <c r="I23" s="20">
        <v>6.5815975718925938E-3</v>
      </c>
    </row>
    <row r="24" spans="2:9" ht="15">
      <c r="B24" t="s">
        <v>15</v>
      </c>
      <c r="C24" t="s">
        <v>190</v>
      </c>
      <c r="D24" t="s">
        <v>18</v>
      </c>
      <c r="E24" t="s">
        <v>14</v>
      </c>
      <c r="F24" s="2"/>
      <c r="G24" s="6">
        <v>0</v>
      </c>
      <c r="H24" s="6">
        <v>0</v>
      </c>
      <c r="I24" s="20">
        <v>0</v>
      </c>
    </row>
    <row r="25" spans="2:9" ht="15">
      <c r="B25" t="s">
        <v>15</v>
      </c>
      <c r="C25" t="s">
        <v>191</v>
      </c>
      <c r="D25" t="s">
        <v>18</v>
      </c>
      <c r="E25" t="s">
        <v>14</v>
      </c>
      <c r="F25" s="2"/>
      <c r="G25" s="6">
        <v>54000</v>
      </c>
      <c r="H25" s="6">
        <v>55037.61</v>
      </c>
      <c r="I25" s="20">
        <v>1.1285058430258832E-3</v>
      </c>
    </row>
    <row r="26" spans="2:9" ht="15">
      <c r="B26" t="s">
        <v>15</v>
      </c>
      <c r="C26" t="s">
        <v>192</v>
      </c>
      <c r="D26" t="s">
        <v>18</v>
      </c>
      <c r="E26" t="s">
        <v>14</v>
      </c>
      <c r="F26" s="2"/>
      <c r="G26" s="6">
        <v>315000</v>
      </c>
      <c r="H26" s="6">
        <v>320937.88</v>
      </c>
      <c r="I26" s="20">
        <v>6.5805959384562613E-3</v>
      </c>
    </row>
    <row r="27" spans="2:9" ht="15">
      <c r="B27" t="s">
        <v>15</v>
      </c>
      <c r="C27" t="s">
        <v>193</v>
      </c>
      <c r="D27" t="s">
        <v>18</v>
      </c>
      <c r="E27" t="s">
        <v>14</v>
      </c>
      <c r="F27" s="2"/>
      <c r="G27" s="6">
        <v>315000</v>
      </c>
      <c r="H27" s="6">
        <v>320981.12</v>
      </c>
      <c r="I27" s="20">
        <v>6.581482542955484E-3</v>
      </c>
    </row>
    <row r="28" spans="2:9" ht="15">
      <c r="B28" t="s">
        <v>15</v>
      </c>
      <c r="C28" t="s">
        <v>194</v>
      </c>
      <c r="D28" t="s">
        <v>18</v>
      </c>
      <c r="E28" t="s">
        <v>14</v>
      </c>
      <c r="F28" s="2"/>
      <c r="G28" s="6">
        <v>0</v>
      </c>
      <c r="H28" s="6">
        <v>0</v>
      </c>
      <c r="I28" s="20">
        <v>0</v>
      </c>
    </row>
    <row r="29" spans="2:9" ht="15">
      <c r="B29" t="s">
        <v>15</v>
      </c>
      <c r="C29" t="s">
        <v>195</v>
      </c>
      <c r="D29" t="s">
        <v>18</v>
      </c>
      <c r="E29" t="s">
        <v>14</v>
      </c>
      <c r="F29" s="2"/>
      <c r="G29" s="6">
        <v>31800</v>
      </c>
      <c r="H29" s="6">
        <v>32330.58</v>
      </c>
      <c r="I29" s="20">
        <v>6.6291484020501181E-4</v>
      </c>
    </row>
    <row r="30" spans="2:9" ht="15">
      <c r="B30" t="s">
        <v>15</v>
      </c>
      <c r="C30" t="s">
        <v>196</v>
      </c>
      <c r="D30" t="s">
        <v>18</v>
      </c>
      <c r="E30" t="s">
        <v>14</v>
      </c>
      <c r="F30" s="2"/>
      <c r="G30" s="6">
        <v>315000</v>
      </c>
      <c r="H30" s="6">
        <v>317621.40000000002</v>
      </c>
      <c r="I30" s="20">
        <v>6.5125939474853884E-3</v>
      </c>
    </row>
    <row r="31" spans="2:9" ht="15">
      <c r="B31" t="s">
        <v>15</v>
      </c>
      <c r="C31" t="s">
        <v>197</v>
      </c>
      <c r="D31" t="s">
        <v>18</v>
      </c>
      <c r="E31" t="s">
        <v>14</v>
      </c>
      <c r="F31" s="2"/>
      <c r="G31" s="6">
        <v>51149</v>
      </c>
      <c r="H31" s="6">
        <v>51422.33</v>
      </c>
      <c r="I31" s="20">
        <v>1.0543771771158879E-3</v>
      </c>
    </row>
    <row r="32" spans="2:9" ht="15">
      <c r="B32" t="s">
        <v>15</v>
      </c>
      <c r="C32" t="s">
        <v>198</v>
      </c>
      <c r="D32" t="s">
        <v>18</v>
      </c>
      <c r="E32" t="s">
        <v>14</v>
      </c>
      <c r="F32" s="2"/>
      <c r="G32" s="6">
        <v>13509</v>
      </c>
      <c r="H32" s="6">
        <v>13538.89</v>
      </c>
      <c r="I32" s="20">
        <v>2.7760501360950626E-4</v>
      </c>
    </row>
    <row r="33" spans="2:9" ht="15">
      <c r="B33" t="s">
        <v>22</v>
      </c>
      <c r="C33" t="s">
        <v>170</v>
      </c>
      <c r="D33" t="s">
        <v>18</v>
      </c>
      <c r="E33" t="s">
        <v>14</v>
      </c>
      <c r="F33" s="2"/>
      <c r="G33" s="6">
        <v>309583.56</v>
      </c>
      <c r="H33" s="6">
        <v>284600.17</v>
      </c>
      <c r="I33" s="20">
        <v>5.8355178353703884E-3</v>
      </c>
    </row>
    <row r="34" spans="2:9" ht="15">
      <c r="B34" t="s">
        <v>22</v>
      </c>
      <c r="C34" t="s">
        <v>171</v>
      </c>
      <c r="D34" t="s">
        <v>18</v>
      </c>
      <c r="E34" t="s">
        <v>14</v>
      </c>
      <c r="F34" s="2"/>
      <c r="G34" s="6">
        <v>655.22</v>
      </c>
      <c r="H34" s="6">
        <v>657135.48</v>
      </c>
      <c r="I34" s="20">
        <v>1.3474081248070516E-2</v>
      </c>
    </row>
    <row r="35" spans="2:9" ht="15">
      <c r="B35" t="s">
        <v>172</v>
      </c>
      <c r="C35" t="s">
        <v>173</v>
      </c>
      <c r="D35" t="s">
        <v>18</v>
      </c>
      <c r="E35" t="s">
        <v>14</v>
      </c>
      <c r="F35" s="2"/>
      <c r="G35" s="6">
        <v>899895.03</v>
      </c>
      <c r="H35" s="6">
        <v>903314.63</v>
      </c>
      <c r="I35" s="20">
        <v>1.8521804236153492E-2</v>
      </c>
    </row>
    <row r="36" spans="2:9" ht="15">
      <c r="B36" t="s">
        <v>172</v>
      </c>
      <c r="C36" t="s">
        <v>174</v>
      </c>
      <c r="D36" t="s">
        <v>18</v>
      </c>
      <c r="E36" t="s">
        <v>14</v>
      </c>
      <c r="F36" s="2"/>
      <c r="G36" s="6">
        <v>81699.820000000007</v>
      </c>
      <c r="H36" s="6">
        <v>82475.97</v>
      </c>
      <c r="I36" s="20">
        <v>1.6911092987909077E-3</v>
      </c>
    </row>
    <row r="37" spans="2:9" ht="15">
      <c r="B37" t="s">
        <v>25</v>
      </c>
      <c r="C37" t="s">
        <v>80</v>
      </c>
      <c r="D37" t="s">
        <v>18</v>
      </c>
      <c r="E37" t="s">
        <v>14</v>
      </c>
      <c r="F37" s="2"/>
      <c r="G37" s="6">
        <v>3688</v>
      </c>
      <c r="H37" s="6">
        <v>92273.76</v>
      </c>
      <c r="I37" s="20">
        <v>1.8920057996335234E-3</v>
      </c>
    </row>
    <row r="38" spans="2:9" ht="15">
      <c r="B38" t="s">
        <v>25</v>
      </c>
      <c r="C38" t="s">
        <v>81</v>
      </c>
      <c r="D38" t="s">
        <v>18</v>
      </c>
      <c r="E38" t="s">
        <v>14</v>
      </c>
      <c r="F38" s="2"/>
      <c r="G38" s="6">
        <v>4486</v>
      </c>
      <c r="H38" s="6">
        <v>113406.08</v>
      </c>
      <c r="I38" s="20">
        <v>2.325308528380152E-3</v>
      </c>
    </row>
    <row r="39" spans="2:9" ht="15">
      <c r="B39" t="s">
        <v>23</v>
      </c>
      <c r="C39" t="s">
        <v>123</v>
      </c>
      <c r="D39" t="s">
        <v>18</v>
      </c>
      <c r="E39" t="s">
        <v>14</v>
      </c>
      <c r="F39" s="2"/>
      <c r="G39" s="6">
        <v>8680</v>
      </c>
      <c r="H39" s="6">
        <v>398238.4</v>
      </c>
      <c r="I39" s="20">
        <v>8.1655864293031424E-3</v>
      </c>
    </row>
    <row r="40" spans="2:9" ht="15">
      <c r="B40" t="s">
        <v>23</v>
      </c>
      <c r="C40" t="s">
        <v>82</v>
      </c>
      <c r="D40" t="s">
        <v>18</v>
      </c>
      <c r="E40" t="s">
        <v>14</v>
      </c>
      <c r="F40" s="2"/>
      <c r="G40" s="6">
        <v>8613</v>
      </c>
      <c r="H40" s="6">
        <v>367602.84</v>
      </c>
      <c r="I40" s="20">
        <v>7.5374267315188445E-3</v>
      </c>
    </row>
    <row r="41" spans="2:9" ht="15">
      <c r="B41" t="s">
        <v>23</v>
      </c>
      <c r="C41" t="s">
        <v>175</v>
      </c>
      <c r="D41" t="s">
        <v>18</v>
      </c>
      <c r="E41" t="s">
        <v>14</v>
      </c>
      <c r="F41" s="2"/>
      <c r="G41" s="6">
        <v>172</v>
      </c>
      <c r="H41" s="6">
        <v>6794</v>
      </c>
      <c r="I41" s="20">
        <v>1.3930598907761166E-4</v>
      </c>
    </row>
    <row r="42" spans="2:9" ht="15">
      <c r="B42" t="s">
        <v>120</v>
      </c>
      <c r="C42" t="s">
        <v>124</v>
      </c>
      <c r="D42" t="s">
        <v>18</v>
      </c>
      <c r="E42" t="s">
        <v>14</v>
      </c>
      <c r="F42" s="2"/>
      <c r="G42" s="6">
        <v>720358.01</v>
      </c>
      <c r="H42" s="6">
        <v>737862.71</v>
      </c>
      <c r="I42" s="20">
        <v>1.5129333915224747E-2</v>
      </c>
    </row>
    <row r="43" spans="2:9" ht="15">
      <c r="B43" t="s">
        <v>176</v>
      </c>
      <c r="C43" t="s">
        <v>177</v>
      </c>
      <c r="D43" t="s">
        <v>18</v>
      </c>
      <c r="E43" t="s">
        <v>14</v>
      </c>
      <c r="F43" s="2"/>
      <c r="G43" s="6">
        <v>26577.03</v>
      </c>
      <c r="H43" s="6">
        <v>30946.29</v>
      </c>
      <c r="I43" s="20">
        <v>6.3453098862711259E-4</v>
      </c>
    </row>
    <row r="44" spans="2:9" ht="15">
      <c r="B44" t="s">
        <v>178</v>
      </c>
      <c r="C44" t="s">
        <v>179</v>
      </c>
      <c r="D44" t="s">
        <v>18</v>
      </c>
      <c r="E44" t="s">
        <v>14</v>
      </c>
      <c r="F44" s="2"/>
      <c r="G44" s="6">
        <v>1053609.95</v>
      </c>
      <c r="H44" s="6">
        <v>928230.37</v>
      </c>
      <c r="I44" s="20">
        <v>1.9032683218240715E-2</v>
      </c>
    </row>
    <row r="45" spans="2:9" ht="15">
      <c r="B45" t="s">
        <v>180</v>
      </c>
      <c r="C45" t="s">
        <v>181</v>
      </c>
      <c r="D45" t="s">
        <v>18</v>
      </c>
      <c r="E45" t="s">
        <v>14</v>
      </c>
      <c r="F45" s="2"/>
      <c r="G45" s="6">
        <v>609322.75</v>
      </c>
      <c r="H45" s="6">
        <v>612326.71</v>
      </c>
      <c r="I45" s="20">
        <v>1.2555310270119205E-2</v>
      </c>
    </row>
    <row r="46" spans="2:9" ht="15">
      <c r="B46" t="s">
        <v>180</v>
      </c>
      <c r="C46" t="s">
        <v>182</v>
      </c>
      <c r="D46" t="s">
        <v>18</v>
      </c>
      <c r="E46" t="s">
        <v>14</v>
      </c>
      <c r="F46" s="2"/>
      <c r="G46" s="6">
        <v>1041855.65</v>
      </c>
      <c r="H46" s="6">
        <v>1002494.34</v>
      </c>
      <c r="I46" s="20">
        <v>2.0555411477540111E-2</v>
      </c>
    </row>
    <row r="47" spans="2:9" ht="15">
      <c r="B47" t="s">
        <v>183</v>
      </c>
      <c r="C47" t="s">
        <v>184</v>
      </c>
      <c r="D47" t="s">
        <v>18</v>
      </c>
      <c r="E47" t="s">
        <v>14</v>
      </c>
      <c r="F47" s="2"/>
      <c r="G47" s="6">
        <v>4873</v>
      </c>
      <c r="H47" s="6">
        <v>252762.51</v>
      </c>
      <c r="I47" s="20">
        <v>5.1827099583882409E-3</v>
      </c>
    </row>
    <row r="48" spans="2:9" ht="15">
      <c r="B48" t="s">
        <v>185</v>
      </c>
      <c r="C48" t="s">
        <v>186</v>
      </c>
      <c r="D48" t="s">
        <v>18</v>
      </c>
      <c r="E48" t="s">
        <v>14</v>
      </c>
      <c r="F48" s="2"/>
      <c r="G48" s="6">
        <v>416137.81</v>
      </c>
      <c r="H48" s="6">
        <v>390645.21</v>
      </c>
      <c r="I48" s="20">
        <v>8.0098936351900678E-3</v>
      </c>
    </row>
    <row r="49" spans="2:9" ht="15">
      <c r="B49" t="s">
        <v>187</v>
      </c>
      <c r="C49" t="s">
        <v>188</v>
      </c>
      <c r="D49" t="s">
        <v>18</v>
      </c>
      <c r="E49" t="s">
        <v>14</v>
      </c>
      <c r="F49" s="2"/>
      <c r="G49" s="6">
        <v>11569</v>
      </c>
      <c r="H49" s="6">
        <v>125060.89</v>
      </c>
      <c r="I49" s="20">
        <v>2.5642818628755361E-3</v>
      </c>
    </row>
    <row r="50" spans="2:9" ht="15">
      <c r="B50" t="s">
        <v>189</v>
      </c>
      <c r="C50" t="s">
        <v>199</v>
      </c>
      <c r="D50" t="s">
        <v>18</v>
      </c>
      <c r="E50" t="s">
        <v>14</v>
      </c>
      <c r="F50" s="2"/>
      <c r="G50" s="6">
        <v>31228.400000000001</v>
      </c>
      <c r="H50" s="6">
        <v>31464.02</v>
      </c>
      <c r="I50" s="20">
        <v>6.4514666271088528E-4</v>
      </c>
    </row>
    <row r="51" spans="2:9" ht="15">
      <c r="B51" t="s">
        <v>189</v>
      </c>
      <c r="C51" t="s">
        <v>200</v>
      </c>
      <c r="D51" t="s">
        <v>18</v>
      </c>
      <c r="E51" t="s">
        <v>14</v>
      </c>
      <c r="F51" s="2"/>
      <c r="G51" s="6">
        <v>31228.400000000001</v>
      </c>
      <c r="H51" s="6">
        <v>31461.119999999999</v>
      </c>
      <c r="I51" s="20">
        <v>6.4508720033697815E-4</v>
      </c>
    </row>
    <row r="52" spans="2:9" ht="15">
      <c r="B52" t="s">
        <v>189</v>
      </c>
      <c r="C52" t="s">
        <v>201</v>
      </c>
      <c r="D52" t="s">
        <v>18</v>
      </c>
      <c r="E52" t="s">
        <v>14</v>
      </c>
      <c r="F52" s="2"/>
      <c r="G52" s="6">
        <v>62456.800000000003</v>
      </c>
      <c r="H52" s="6">
        <v>62916.41</v>
      </c>
      <c r="I52" s="20">
        <v>1.2900548607981362E-3</v>
      </c>
    </row>
    <row r="53" spans="2:9" ht="15">
      <c r="B53" t="s">
        <v>189</v>
      </c>
      <c r="C53" t="s">
        <v>202</v>
      </c>
      <c r="D53" t="s">
        <v>18</v>
      </c>
      <c r="E53" t="s">
        <v>14</v>
      </c>
      <c r="F53" s="2"/>
      <c r="G53" s="6">
        <v>45192.13</v>
      </c>
      <c r="H53" s="6">
        <v>45472.94</v>
      </c>
      <c r="I53" s="20">
        <v>9.3238929687472635E-4</v>
      </c>
    </row>
    <row r="54" spans="2:9" ht="15">
      <c r="B54" t="s">
        <v>189</v>
      </c>
      <c r="C54" t="s">
        <v>203</v>
      </c>
      <c r="D54" t="s">
        <v>18</v>
      </c>
      <c r="E54" t="s">
        <v>14</v>
      </c>
      <c r="F54" s="2"/>
      <c r="G54" s="6">
        <v>50192.13</v>
      </c>
      <c r="H54" s="6">
        <v>50504.01</v>
      </c>
      <c r="I54" s="20">
        <v>1.0355476987688535E-3</v>
      </c>
    </row>
    <row r="55" spans="2:9" ht="15">
      <c r="B55" t="s">
        <v>189</v>
      </c>
      <c r="C55" t="s">
        <v>204</v>
      </c>
      <c r="D55" t="s">
        <v>18</v>
      </c>
      <c r="E55" t="s">
        <v>14</v>
      </c>
      <c r="F55" s="2"/>
      <c r="G55" s="6">
        <v>100384.26</v>
      </c>
      <c r="H55" s="6">
        <v>100993.17</v>
      </c>
      <c r="I55" s="20">
        <v>2.0707909091747683E-3</v>
      </c>
    </row>
    <row r="56" spans="2:9" ht="15">
      <c r="B56" s="8" t="s">
        <v>24</v>
      </c>
      <c r="C56" s="8"/>
      <c r="D56" s="8"/>
      <c r="E56" s="8"/>
      <c r="F56" s="8"/>
      <c r="G56" s="9">
        <f>SUM(G13:G55)</f>
        <v>7948730.7600000007</v>
      </c>
      <c r="H56" s="9">
        <f>SUM(H13:H55)</f>
        <v>10787853.699999999</v>
      </c>
      <c r="I56" s="9"/>
    </row>
    <row r="57" spans="2:9" ht="15">
      <c r="B57" s="31" t="s">
        <v>125</v>
      </c>
      <c r="C57" s="31" t="s">
        <v>135</v>
      </c>
      <c r="D57" s="29" t="s">
        <v>83</v>
      </c>
      <c r="E57" t="s">
        <v>14</v>
      </c>
      <c r="F57" s="28"/>
      <c r="G57" s="30">
        <v>1426</v>
      </c>
      <c r="H57" s="30">
        <v>51820.84</v>
      </c>
      <c r="I57" s="20">
        <v>1.0625483325040713E-3</v>
      </c>
    </row>
    <row r="58" spans="2:9" ht="15">
      <c r="B58" s="31" t="s">
        <v>205</v>
      </c>
      <c r="C58" s="31" t="s">
        <v>206</v>
      </c>
      <c r="D58" s="29" t="s">
        <v>83</v>
      </c>
      <c r="E58" t="s">
        <v>14</v>
      </c>
      <c r="F58" s="28"/>
      <c r="G58" s="30">
        <v>495</v>
      </c>
      <c r="H58" s="30">
        <v>28799.1</v>
      </c>
      <c r="I58" s="20">
        <v>5.9050443185826404E-4</v>
      </c>
    </row>
    <row r="59" spans="2:9" ht="15">
      <c r="B59" s="31" t="s">
        <v>126</v>
      </c>
      <c r="C59" s="31" t="s">
        <v>136</v>
      </c>
      <c r="D59" s="29" t="s">
        <v>83</v>
      </c>
      <c r="E59" t="s">
        <v>14</v>
      </c>
      <c r="F59" s="28"/>
      <c r="G59" s="30">
        <v>2278</v>
      </c>
      <c r="H59" s="30">
        <v>70162.399999999994</v>
      </c>
      <c r="I59" s="20">
        <v>1.4386285734558463E-3</v>
      </c>
    </row>
    <row r="60" spans="2:9" ht="15">
      <c r="B60" s="31" t="s">
        <v>19</v>
      </c>
      <c r="C60" s="31" t="s">
        <v>84</v>
      </c>
      <c r="D60" s="29" t="s">
        <v>83</v>
      </c>
      <c r="E60" t="s">
        <v>14</v>
      </c>
      <c r="F60" s="28"/>
      <c r="G60" s="30">
        <v>695</v>
      </c>
      <c r="H60" s="30">
        <v>101525.6</v>
      </c>
      <c r="I60" s="7">
        <v>2.08170799598145E-3</v>
      </c>
    </row>
    <row r="61" spans="2:9" ht="15">
      <c r="B61" s="31" t="s">
        <v>19</v>
      </c>
      <c r="C61" s="31" t="s">
        <v>137</v>
      </c>
      <c r="D61" s="29" t="s">
        <v>83</v>
      </c>
      <c r="E61" t="s">
        <v>14</v>
      </c>
      <c r="F61" s="28"/>
      <c r="G61" s="30">
        <v>6217</v>
      </c>
      <c r="H61" s="30">
        <v>102642.67</v>
      </c>
      <c r="I61" s="20">
        <v>2.1046126973678094E-3</v>
      </c>
    </row>
    <row r="62" spans="2:9" ht="15">
      <c r="B62" s="31" t="s">
        <v>19</v>
      </c>
      <c r="C62" s="31" t="s">
        <v>85</v>
      </c>
      <c r="D62" s="29" t="s">
        <v>83</v>
      </c>
      <c r="E62" t="s">
        <v>14</v>
      </c>
      <c r="F62" s="28"/>
      <c r="G62" s="30">
        <v>8156</v>
      </c>
      <c r="H62" s="30">
        <v>637065.16</v>
      </c>
      <c r="I62" s="20">
        <v>1.306255405073402E-2</v>
      </c>
    </row>
    <row r="63" spans="2:9" ht="15">
      <c r="B63" s="31" t="s">
        <v>19</v>
      </c>
      <c r="C63" s="31" t="s">
        <v>138</v>
      </c>
      <c r="D63" s="29" t="s">
        <v>83</v>
      </c>
      <c r="E63" t="s">
        <v>14</v>
      </c>
      <c r="F63" s="28"/>
      <c r="G63" s="30">
        <v>1973</v>
      </c>
      <c r="H63" s="30">
        <v>110369.62</v>
      </c>
      <c r="I63" s="20">
        <v>2.2630481422166835E-3</v>
      </c>
    </row>
    <row r="64" spans="2:9" ht="15">
      <c r="B64" s="31" t="s">
        <v>19</v>
      </c>
      <c r="C64" s="31" t="s">
        <v>207</v>
      </c>
      <c r="D64" s="29" t="s">
        <v>83</v>
      </c>
      <c r="E64" t="s">
        <v>14</v>
      </c>
      <c r="F64" s="28"/>
      <c r="G64" s="30">
        <v>1330</v>
      </c>
      <c r="H64" s="30">
        <v>29792</v>
      </c>
      <c r="I64" s="20">
        <v>6.1086311842805513E-4</v>
      </c>
    </row>
    <row r="65" spans="2:9" ht="15">
      <c r="B65" s="31" t="s">
        <v>19</v>
      </c>
      <c r="C65" s="31" t="s">
        <v>208</v>
      </c>
      <c r="D65" s="29" t="s">
        <v>83</v>
      </c>
      <c r="E65" t="s">
        <v>14</v>
      </c>
      <c r="F65" s="28"/>
      <c r="G65" s="30">
        <v>780</v>
      </c>
      <c r="H65" s="30">
        <v>21824.400000000001</v>
      </c>
      <c r="I65" s="20">
        <v>4.4749332175823196E-4</v>
      </c>
    </row>
    <row r="66" spans="2:9" ht="15">
      <c r="B66" s="31" t="s">
        <v>19</v>
      </c>
      <c r="C66" s="31" t="s">
        <v>209</v>
      </c>
      <c r="D66" s="29" t="s">
        <v>83</v>
      </c>
      <c r="E66" t="s">
        <v>14</v>
      </c>
      <c r="F66" s="28"/>
      <c r="G66" s="30">
        <v>3198</v>
      </c>
      <c r="H66" s="30">
        <v>23729.16</v>
      </c>
      <c r="I66" s="20">
        <v>4.8654902911111268E-4</v>
      </c>
    </row>
    <row r="67" spans="2:9" ht="15">
      <c r="B67" s="31" t="s">
        <v>19</v>
      </c>
      <c r="C67" s="31" t="s">
        <v>210</v>
      </c>
      <c r="D67" s="29" t="s">
        <v>83</v>
      </c>
      <c r="E67" t="s">
        <v>14</v>
      </c>
      <c r="F67" s="28"/>
      <c r="G67" s="30">
        <v>1200</v>
      </c>
      <c r="H67" s="30">
        <v>97704</v>
      </c>
      <c r="I67" s="20">
        <v>2.003348889731965E-3</v>
      </c>
    </row>
    <row r="68" spans="2:9" ht="15">
      <c r="B68" s="31" t="s">
        <v>19</v>
      </c>
      <c r="C68" s="31" t="s">
        <v>211</v>
      </c>
      <c r="D68" s="29" t="s">
        <v>83</v>
      </c>
      <c r="E68" t="s">
        <v>14</v>
      </c>
      <c r="F68" s="28"/>
      <c r="G68" s="30">
        <v>3294</v>
      </c>
      <c r="H68" s="30">
        <v>78463.08</v>
      </c>
      <c r="I68" s="20">
        <v>1.608827931332907E-3</v>
      </c>
    </row>
    <row r="69" spans="2:9" ht="15">
      <c r="B69" s="31" t="s">
        <v>19</v>
      </c>
      <c r="C69" s="31" t="s">
        <v>212</v>
      </c>
      <c r="D69" s="29" t="s">
        <v>83</v>
      </c>
      <c r="E69" t="s">
        <v>14</v>
      </c>
      <c r="F69" s="28"/>
      <c r="G69" s="30">
        <v>3328</v>
      </c>
      <c r="H69" s="30">
        <v>50319.360000000001</v>
      </c>
      <c r="I69" s="20">
        <v>1.0317615858923181E-3</v>
      </c>
    </row>
    <row r="70" spans="2:9" ht="15">
      <c r="B70" s="31" t="s">
        <v>19</v>
      </c>
      <c r="C70" s="31" t="s">
        <v>213</v>
      </c>
      <c r="D70" s="29" t="s">
        <v>83</v>
      </c>
      <c r="E70" t="s">
        <v>14</v>
      </c>
      <c r="F70" s="28"/>
      <c r="G70" s="30">
        <v>51</v>
      </c>
      <c r="H70" s="30">
        <v>936.87</v>
      </c>
      <c r="I70" s="20">
        <v>1.920983249737151E-5</v>
      </c>
    </row>
    <row r="71" spans="2:9" ht="15">
      <c r="B71" s="31" t="s">
        <v>19</v>
      </c>
      <c r="C71" s="31" t="s">
        <v>214</v>
      </c>
      <c r="D71" s="29" t="s">
        <v>83</v>
      </c>
      <c r="E71" t="s">
        <v>14</v>
      </c>
      <c r="F71" s="28"/>
      <c r="G71" s="30">
        <v>14224</v>
      </c>
      <c r="H71" s="30">
        <v>714044.8</v>
      </c>
      <c r="I71" s="20">
        <v>1.464096513242941E-2</v>
      </c>
    </row>
    <row r="72" spans="2:9" ht="15">
      <c r="B72" s="31" t="s">
        <v>19</v>
      </c>
      <c r="C72" s="31" t="s">
        <v>215</v>
      </c>
      <c r="D72" s="29" t="s">
        <v>83</v>
      </c>
      <c r="E72" t="s">
        <v>14</v>
      </c>
      <c r="F72" s="28"/>
      <c r="G72" s="30">
        <v>56</v>
      </c>
      <c r="H72" s="30">
        <v>988.4</v>
      </c>
      <c r="I72" s="20">
        <v>2.02664173689007E-5</v>
      </c>
    </row>
    <row r="73" spans="2:9" ht="15">
      <c r="B73" s="31" t="s">
        <v>86</v>
      </c>
      <c r="C73" s="31" t="s">
        <v>87</v>
      </c>
      <c r="D73" s="29" t="s">
        <v>83</v>
      </c>
      <c r="E73" t="s">
        <v>14</v>
      </c>
      <c r="F73" s="28"/>
      <c r="G73" s="30">
        <v>3407</v>
      </c>
      <c r="H73" s="30">
        <v>154984.43</v>
      </c>
      <c r="I73" s="20">
        <v>3.1778421125669516E-3</v>
      </c>
    </row>
    <row r="74" spans="2:9" ht="15">
      <c r="B74" s="31" t="s">
        <v>72</v>
      </c>
      <c r="C74" s="31" t="s">
        <v>216</v>
      </c>
      <c r="D74" s="29" t="s">
        <v>83</v>
      </c>
      <c r="E74" t="s">
        <v>14</v>
      </c>
      <c r="F74" s="28"/>
      <c r="G74" s="30">
        <v>3045</v>
      </c>
      <c r="H74" s="30">
        <v>188668.2</v>
      </c>
      <c r="I74" s="20">
        <v>3.8685031216503757E-3</v>
      </c>
    </row>
    <row r="75" spans="2:9" ht="15">
      <c r="B75" s="31" t="s">
        <v>72</v>
      </c>
      <c r="C75" s="31" t="s">
        <v>139</v>
      </c>
      <c r="D75" s="29" t="s">
        <v>83</v>
      </c>
      <c r="E75" t="s">
        <v>14</v>
      </c>
      <c r="F75" s="28"/>
      <c r="G75" s="30">
        <v>2967</v>
      </c>
      <c r="H75" s="30">
        <v>203091.15</v>
      </c>
      <c r="I75" s="20">
        <v>4.1642351374241377E-3</v>
      </c>
    </row>
    <row r="76" spans="2:9" ht="15">
      <c r="B76" s="31" t="s">
        <v>72</v>
      </c>
      <c r="C76" s="31" t="s">
        <v>217</v>
      </c>
      <c r="D76" s="29" t="s">
        <v>83</v>
      </c>
      <c r="E76" t="s">
        <v>14</v>
      </c>
      <c r="F76" s="28"/>
      <c r="G76" s="30">
        <v>33</v>
      </c>
      <c r="H76" s="30">
        <v>2718.54</v>
      </c>
      <c r="I76" s="20">
        <v>5.5741669641897319E-5</v>
      </c>
    </row>
    <row r="77" spans="2:9" ht="15">
      <c r="B77" s="31" t="s">
        <v>72</v>
      </c>
      <c r="C77" s="31" t="s">
        <v>218</v>
      </c>
      <c r="D77" s="29" t="s">
        <v>83</v>
      </c>
      <c r="E77" t="s">
        <v>14</v>
      </c>
      <c r="F77" s="28"/>
      <c r="G77" s="30">
        <v>341</v>
      </c>
      <c r="H77" s="30">
        <v>40902.949999999997</v>
      </c>
      <c r="I77" s="20">
        <v>8.3868500234649619E-4</v>
      </c>
    </row>
    <row r="78" spans="2:9" ht="15">
      <c r="B78" s="31" t="s">
        <v>72</v>
      </c>
      <c r="C78" s="31" t="s">
        <v>219</v>
      </c>
      <c r="D78" s="29" t="s">
        <v>83</v>
      </c>
      <c r="E78" t="s">
        <v>14</v>
      </c>
      <c r="F78" s="28"/>
      <c r="G78" s="30">
        <v>351</v>
      </c>
      <c r="H78" s="30">
        <v>53527.5</v>
      </c>
      <c r="I78" s="20">
        <v>1.0975421445910888E-3</v>
      </c>
    </row>
    <row r="79" spans="2:9" ht="15">
      <c r="B79" s="31" t="s">
        <v>72</v>
      </c>
      <c r="C79" s="31" t="s">
        <v>220</v>
      </c>
      <c r="D79" s="29" t="s">
        <v>83</v>
      </c>
      <c r="E79" t="s">
        <v>14</v>
      </c>
      <c r="F79" s="28"/>
      <c r="G79" s="30">
        <v>57</v>
      </c>
      <c r="H79" s="30">
        <v>10719.42</v>
      </c>
      <c r="I79" s="20">
        <v>2.1979384831297203E-4</v>
      </c>
    </row>
    <row r="80" spans="2:9" ht="15">
      <c r="B80" s="31" t="s">
        <v>72</v>
      </c>
      <c r="C80" s="31" t="s">
        <v>221</v>
      </c>
      <c r="D80" s="29" t="s">
        <v>83</v>
      </c>
      <c r="E80" t="s">
        <v>14</v>
      </c>
      <c r="F80" s="28"/>
      <c r="G80" s="30">
        <v>9047</v>
      </c>
      <c r="H80" s="30">
        <v>317640.17</v>
      </c>
      <c r="I80" s="20">
        <v>6.5129788125744348E-3</v>
      </c>
    </row>
    <row r="81" spans="2:9" ht="15">
      <c r="B81" s="31" t="s">
        <v>72</v>
      </c>
      <c r="C81" s="31" t="s">
        <v>222</v>
      </c>
      <c r="D81" s="29" t="s">
        <v>83</v>
      </c>
      <c r="E81" t="s">
        <v>14</v>
      </c>
      <c r="F81" s="28"/>
      <c r="G81" s="30">
        <v>157</v>
      </c>
      <c r="H81" s="30">
        <v>10746.65</v>
      </c>
      <c r="I81" s="20">
        <v>2.2035217949969315E-4</v>
      </c>
    </row>
    <row r="82" spans="2:9" ht="15">
      <c r="B82" s="31" t="s">
        <v>72</v>
      </c>
      <c r="C82" s="31" t="s">
        <v>223</v>
      </c>
      <c r="D82" s="29" t="s">
        <v>83</v>
      </c>
      <c r="E82" t="s">
        <v>14</v>
      </c>
      <c r="F82" s="28"/>
      <c r="G82" s="30">
        <v>51</v>
      </c>
      <c r="H82" s="30">
        <v>4911.3</v>
      </c>
      <c r="I82" s="20">
        <v>1.0070260585176246E-4</v>
      </c>
    </row>
    <row r="83" spans="2:9" ht="15">
      <c r="B83" s="31" t="s">
        <v>72</v>
      </c>
      <c r="C83" s="31" t="s">
        <v>224</v>
      </c>
      <c r="D83" s="29" t="s">
        <v>83</v>
      </c>
      <c r="E83" t="s">
        <v>14</v>
      </c>
      <c r="F83" s="28"/>
      <c r="G83" s="30">
        <v>1186</v>
      </c>
      <c r="H83" s="30">
        <v>67673.16</v>
      </c>
      <c r="I83" s="20">
        <v>1.3875885322059856E-3</v>
      </c>
    </row>
    <row r="84" spans="2:9" ht="15">
      <c r="B84" s="31" t="s">
        <v>127</v>
      </c>
      <c r="C84" s="31" t="s">
        <v>140</v>
      </c>
      <c r="D84" s="29" t="s">
        <v>83</v>
      </c>
      <c r="E84" t="s">
        <v>14</v>
      </c>
      <c r="F84" s="28"/>
      <c r="G84" s="30">
        <v>1305</v>
      </c>
      <c r="H84" s="30">
        <v>29962.799999999999</v>
      </c>
      <c r="I84" s="20">
        <v>6.1436524720851675E-4</v>
      </c>
    </row>
    <row r="85" spans="2:9" ht="15">
      <c r="B85" s="31" t="s">
        <v>225</v>
      </c>
      <c r="C85" s="31" t="s">
        <v>226</v>
      </c>
      <c r="D85" s="29" t="s">
        <v>83</v>
      </c>
      <c r="E85" t="s">
        <v>14</v>
      </c>
      <c r="F85" s="28"/>
      <c r="G85" s="30">
        <v>2143</v>
      </c>
      <c r="H85" s="30">
        <v>65918.679999999993</v>
      </c>
      <c r="I85" s="20">
        <v>1.3516142060775063E-3</v>
      </c>
    </row>
    <row r="86" spans="2:9" ht="15">
      <c r="B86" s="31" t="s">
        <v>227</v>
      </c>
      <c r="C86" s="31" t="s">
        <v>228</v>
      </c>
      <c r="D86" s="29" t="s">
        <v>83</v>
      </c>
      <c r="E86" t="s">
        <v>14</v>
      </c>
      <c r="F86" s="28"/>
      <c r="G86" s="30">
        <v>56</v>
      </c>
      <c r="H86" s="30">
        <v>14596.96</v>
      </c>
      <c r="I86" s="20">
        <v>2.9929996325085874E-4</v>
      </c>
    </row>
    <row r="87" spans="2:9" ht="15">
      <c r="B87" s="31" t="s">
        <v>88</v>
      </c>
      <c r="C87" s="31" t="s">
        <v>89</v>
      </c>
      <c r="D87" s="29" t="s">
        <v>83</v>
      </c>
      <c r="E87" t="s">
        <v>14</v>
      </c>
      <c r="F87" s="28"/>
      <c r="G87" s="30">
        <v>265</v>
      </c>
      <c r="H87" s="30">
        <v>42551.05</v>
      </c>
      <c r="I87" s="20">
        <v>8.7247808456592695E-4</v>
      </c>
    </row>
    <row r="88" spans="2:9" ht="15">
      <c r="B88" s="31" t="s">
        <v>229</v>
      </c>
      <c r="C88" s="31" t="s">
        <v>230</v>
      </c>
      <c r="D88" s="29" t="s">
        <v>83</v>
      </c>
      <c r="E88" t="s">
        <v>14</v>
      </c>
      <c r="F88" s="28"/>
      <c r="G88" s="30">
        <v>238</v>
      </c>
      <c r="H88" s="30">
        <v>8125.32</v>
      </c>
      <c r="I88" s="20">
        <v>1.6660372963969673E-4</v>
      </c>
    </row>
    <row r="89" spans="2:9" ht="15">
      <c r="B89" s="31" t="s">
        <v>90</v>
      </c>
      <c r="C89" s="31" t="s">
        <v>91</v>
      </c>
      <c r="D89" s="29" t="s">
        <v>83</v>
      </c>
      <c r="E89" t="s">
        <v>14</v>
      </c>
      <c r="F89" s="28"/>
      <c r="G89" s="30">
        <v>561</v>
      </c>
      <c r="H89" s="30">
        <v>96856.65</v>
      </c>
      <c r="I89" s="20">
        <v>1.9859745992043061E-3</v>
      </c>
    </row>
    <row r="90" spans="2:9" ht="15">
      <c r="B90" s="31" t="s">
        <v>92</v>
      </c>
      <c r="C90" s="31" t="s">
        <v>141</v>
      </c>
      <c r="D90" s="29" t="s">
        <v>83</v>
      </c>
      <c r="E90" t="s">
        <v>14</v>
      </c>
      <c r="F90" s="28"/>
      <c r="G90" s="30">
        <v>57</v>
      </c>
      <c r="H90" s="30">
        <v>1984.17</v>
      </c>
      <c r="I90" s="20">
        <v>4.0683951184592987E-5</v>
      </c>
    </row>
    <row r="91" spans="2:9" ht="15">
      <c r="B91" s="31" t="s">
        <v>93</v>
      </c>
      <c r="C91" s="31" t="s">
        <v>94</v>
      </c>
      <c r="D91" s="29" t="s">
        <v>83</v>
      </c>
      <c r="E91" t="s">
        <v>14</v>
      </c>
      <c r="F91" s="28"/>
      <c r="G91" s="30">
        <v>492</v>
      </c>
      <c r="H91" s="30">
        <v>99974.399999999994</v>
      </c>
      <c r="I91" s="20">
        <v>2.0499017772211922E-3</v>
      </c>
    </row>
    <row r="92" spans="2:9" ht="15">
      <c r="B92" s="31" t="s">
        <v>20</v>
      </c>
      <c r="C92" s="31" t="s">
        <v>231</v>
      </c>
      <c r="D92" s="29" t="s">
        <v>83</v>
      </c>
      <c r="E92" t="s">
        <v>14</v>
      </c>
      <c r="F92" s="28"/>
      <c r="G92" s="30">
        <v>17685</v>
      </c>
      <c r="H92" s="30">
        <v>212573.7</v>
      </c>
      <c r="I92" s="20">
        <v>4.3586678731803797E-3</v>
      </c>
    </row>
    <row r="93" spans="2:9" ht="15">
      <c r="B93" s="31" t="s">
        <v>15</v>
      </c>
      <c r="C93" s="31" t="s">
        <v>95</v>
      </c>
      <c r="D93" s="29" t="s">
        <v>83</v>
      </c>
      <c r="E93" t="s">
        <v>14</v>
      </c>
      <c r="F93" s="28"/>
      <c r="G93" s="30">
        <v>1473</v>
      </c>
      <c r="H93" s="30">
        <v>62322.63</v>
      </c>
      <c r="I93" s="20">
        <v>1.277879837219316E-3</v>
      </c>
    </row>
    <row r="94" spans="2:9" ht="15">
      <c r="B94" s="31" t="s">
        <v>128</v>
      </c>
      <c r="C94" s="31" t="s">
        <v>142</v>
      </c>
      <c r="D94" s="29" t="s">
        <v>83</v>
      </c>
      <c r="E94" t="s">
        <v>14</v>
      </c>
      <c r="F94" s="28"/>
      <c r="G94" s="30">
        <v>2944</v>
      </c>
      <c r="H94" s="30">
        <v>78693.119999999995</v>
      </c>
      <c r="I94" s="20">
        <v>1.6135447328824231E-3</v>
      </c>
    </row>
    <row r="95" spans="2:9" ht="15">
      <c r="B95" s="31" t="s">
        <v>96</v>
      </c>
      <c r="C95" s="31" t="s">
        <v>232</v>
      </c>
      <c r="D95" s="29" t="s">
        <v>83</v>
      </c>
      <c r="E95" t="s">
        <v>14</v>
      </c>
      <c r="F95" s="28"/>
      <c r="G95" s="30">
        <v>43211</v>
      </c>
      <c r="H95" s="30">
        <v>213894.45</v>
      </c>
      <c r="I95" s="20">
        <v>4.3857488836417068E-3</v>
      </c>
    </row>
    <row r="96" spans="2:9" ht="15">
      <c r="B96" s="31" t="s">
        <v>233</v>
      </c>
      <c r="C96" s="31" t="s">
        <v>234</v>
      </c>
      <c r="D96" s="29" t="s">
        <v>83</v>
      </c>
      <c r="E96" t="s">
        <v>14</v>
      </c>
      <c r="F96" s="28"/>
      <c r="G96" s="30">
        <v>374</v>
      </c>
      <c r="H96" s="30">
        <v>82605.38</v>
      </c>
      <c r="I96" s="20">
        <v>1.6937627559658465E-3</v>
      </c>
    </row>
    <row r="97" spans="2:9" ht="15">
      <c r="B97" s="31" t="s">
        <v>235</v>
      </c>
      <c r="C97" s="31" t="s">
        <v>236</v>
      </c>
      <c r="D97" s="29" t="s">
        <v>83</v>
      </c>
      <c r="E97" t="s">
        <v>14</v>
      </c>
      <c r="F97" s="28"/>
      <c r="G97" s="30">
        <v>6210</v>
      </c>
      <c r="H97" s="30">
        <v>29621.7</v>
      </c>
      <c r="I97" s="20">
        <v>6.0737124178102586E-4</v>
      </c>
    </row>
    <row r="98" spans="2:9" ht="15">
      <c r="B98" s="31" t="s">
        <v>97</v>
      </c>
      <c r="C98" s="31" t="s">
        <v>98</v>
      </c>
      <c r="D98" s="29" t="s">
        <v>83</v>
      </c>
      <c r="E98" t="s">
        <v>14</v>
      </c>
      <c r="F98" s="28"/>
      <c r="G98" s="30">
        <v>406</v>
      </c>
      <c r="H98" s="30">
        <v>74456.34</v>
      </c>
      <c r="I98" s="20">
        <v>1.526672665116123E-3</v>
      </c>
    </row>
    <row r="99" spans="2:9" ht="15">
      <c r="B99" s="31" t="s">
        <v>99</v>
      </c>
      <c r="C99" s="31" t="s">
        <v>100</v>
      </c>
      <c r="D99" s="29" t="s">
        <v>83</v>
      </c>
      <c r="E99" t="s">
        <v>14</v>
      </c>
      <c r="F99" s="28"/>
      <c r="G99" s="30">
        <v>251</v>
      </c>
      <c r="H99" s="30">
        <v>36851.82</v>
      </c>
      <c r="I99" s="20">
        <v>7.5561955172359597E-4</v>
      </c>
    </row>
    <row r="100" spans="2:9" ht="15">
      <c r="B100" s="31" t="s">
        <v>129</v>
      </c>
      <c r="C100" s="31" t="s">
        <v>143</v>
      </c>
      <c r="D100" s="29" t="s">
        <v>83</v>
      </c>
      <c r="E100" t="s">
        <v>14</v>
      </c>
      <c r="F100" s="28"/>
      <c r="G100" s="30">
        <v>1597</v>
      </c>
      <c r="H100" s="30">
        <v>44652.12</v>
      </c>
      <c r="I100" s="20">
        <v>9.1555898454698346E-4</v>
      </c>
    </row>
    <row r="101" spans="2:9" ht="15">
      <c r="B101" s="31" t="s">
        <v>101</v>
      </c>
      <c r="C101" s="31" t="s">
        <v>102</v>
      </c>
      <c r="D101" s="29" t="s">
        <v>83</v>
      </c>
      <c r="E101" t="s">
        <v>14</v>
      </c>
      <c r="F101" s="28"/>
      <c r="G101" s="30">
        <v>9242</v>
      </c>
      <c r="H101" s="30">
        <v>45008.54</v>
      </c>
      <c r="I101" s="20">
        <v>9.2286711534283886E-4</v>
      </c>
    </row>
    <row r="102" spans="2:9" ht="15">
      <c r="B102" s="31" t="s">
        <v>25</v>
      </c>
      <c r="C102" s="31" t="s">
        <v>103</v>
      </c>
      <c r="D102" s="29" t="s">
        <v>83</v>
      </c>
      <c r="E102" t="s">
        <v>14</v>
      </c>
      <c r="F102" s="28"/>
      <c r="G102" s="30">
        <v>7436</v>
      </c>
      <c r="H102" s="30">
        <v>234531.44</v>
      </c>
      <c r="I102" s="20">
        <v>4.8088952338823281E-3</v>
      </c>
    </row>
    <row r="103" spans="2:9" ht="15">
      <c r="B103" s="31" t="s">
        <v>25</v>
      </c>
      <c r="C103" s="31" t="s">
        <v>104</v>
      </c>
      <c r="D103" s="29" t="s">
        <v>83</v>
      </c>
      <c r="E103" t="s">
        <v>14</v>
      </c>
      <c r="F103" s="28"/>
      <c r="G103" s="30">
        <v>1588</v>
      </c>
      <c r="H103" s="30">
        <v>98344.84</v>
      </c>
      <c r="I103" s="20">
        <v>2.0164888441094298E-3</v>
      </c>
    </row>
    <row r="104" spans="2:9" ht="15">
      <c r="B104" s="31" t="s">
        <v>25</v>
      </c>
      <c r="C104" s="31" t="s">
        <v>237</v>
      </c>
      <c r="D104" s="29" t="s">
        <v>83</v>
      </c>
      <c r="E104" t="s">
        <v>14</v>
      </c>
      <c r="F104" s="28"/>
      <c r="G104" s="30">
        <v>1096</v>
      </c>
      <c r="H104" s="30">
        <v>48213.04</v>
      </c>
      <c r="I104" s="20">
        <v>9.8857303851022276E-4</v>
      </c>
    </row>
    <row r="105" spans="2:9" ht="15">
      <c r="B105" s="31" t="s">
        <v>23</v>
      </c>
      <c r="C105" s="31" t="s">
        <v>105</v>
      </c>
      <c r="D105" s="29" t="s">
        <v>83</v>
      </c>
      <c r="E105" t="s">
        <v>14</v>
      </c>
      <c r="F105" s="28"/>
      <c r="G105" s="30">
        <v>9571</v>
      </c>
      <c r="H105" s="30">
        <v>582203.93000000005</v>
      </c>
      <c r="I105" s="20">
        <v>1.1937664750297703E-2</v>
      </c>
    </row>
    <row r="106" spans="2:9" ht="15">
      <c r="B106" s="31" t="s">
        <v>23</v>
      </c>
      <c r="C106" s="31" t="s">
        <v>238</v>
      </c>
      <c r="D106" s="29" t="s">
        <v>83</v>
      </c>
      <c r="E106" t="s">
        <v>14</v>
      </c>
      <c r="F106" s="28"/>
      <c r="G106" s="30">
        <v>45456</v>
      </c>
      <c r="H106" s="30">
        <v>3075552.96</v>
      </c>
      <c r="I106" s="20">
        <v>6.3061958647832816E-2</v>
      </c>
    </row>
    <row r="107" spans="2:9" ht="15">
      <c r="B107" s="31" t="s">
        <v>23</v>
      </c>
      <c r="C107" s="31" t="s">
        <v>144</v>
      </c>
      <c r="D107" s="29" t="s">
        <v>83</v>
      </c>
      <c r="E107" t="s">
        <v>14</v>
      </c>
      <c r="F107" s="28"/>
      <c r="G107" s="30">
        <v>2047</v>
      </c>
      <c r="H107" s="30">
        <v>160791.85</v>
      </c>
      <c r="I107" s="20">
        <v>3.296919002041356E-3</v>
      </c>
    </row>
    <row r="108" spans="2:9" ht="15">
      <c r="B108" s="31" t="s">
        <v>23</v>
      </c>
      <c r="C108" s="31" t="s">
        <v>145</v>
      </c>
      <c r="D108" s="29" t="s">
        <v>83</v>
      </c>
      <c r="E108" t="s">
        <v>14</v>
      </c>
      <c r="F108" s="28"/>
      <c r="G108" s="30">
        <v>462</v>
      </c>
      <c r="H108" s="30">
        <v>37431.24</v>
      </c>
      <c r="I108" s="20">
        <v>7.6750013403024139E-4</v>
      </c>
    </row>
    <row r="109" spans="2:9" ht="15">
      <c r="B109" s="31" t="s">
        <v>23</v>
      </c>
      <c r="C109" s="31" t="s">
        <v>239</v>
      </c>
      <c r="D109" s="29" t="s">
        <v>83</v>
      </c>
      <c r="E109" t="s">
        <v>14</v>
      </c>
      <c r="F109" s="28"/>
      <c r="G109" s="30">
        <v>2408</v>
      </c>
      <c r="H109" s="30">
        <v>216960.8</v>
      </c>
      <c r="I109" s="20">
        <v>4.4486221423417557E-3</v>
      </c>
    </row>
    <row r="110" spans="2:9" ht="15">
      <c r="B110" s="31" t="s">
        <v>23</v>
      </c>
      <c r="C110" s="31" t="s">
        <v>240</v>
      </c>
      <c r="D110" s="29" t="s">
        <v>83</v>
      </c>
      <c r="E110" t="s">
        <v>14</v>
      </c>
      <c r="F110" s="28"/>
      <c r="G110" s="30">
        <v>666</v>
      </c>
      <c r="H110" s="30">
        <v>80486.100000000006</v>
      </c>
      <c r="I110" s="20">
        <v>1.6503084732851869E-3</v>
      </c>
    </row>
    <row r="111" spans="2:9" ht="15">
      <c r="B111" s="31" t="s">
        <v>130</v>
      </c>
      <c r="C111" s="31" t="s">
        <v>146</v>
      </c>
      <c r="D111" s="29" t="s">
        <v>83</v>
      </c>
      <c r="E111" t="s">
        <v>14</v>
      </c>
      <c r="F111" s="28"/>
      <c r="G111" s="30">
        <v>375</v>
      </c>
      <c r="H111" s="30">
        <v>30408.75</v>
      </c>
      <c r="I111" s="20">
        <v>6.2350912501675352E-4</v>
      </c>
    </row>
    <row r="112" spans="2:9" ht="15">
      <c r="B112" s="31" t="s">
        <v>119</v>
      </c>
      <c r="C112" s="31" t="s">
        <v>147</v>
      </c>
      <c r="D112" s="29" t="s">
        <v>83</v>
      </c>
      <c r="E112" t="s">
        <v>14</v>
      </c>
      <c r="F112" s="28"/>
      <c r="G112" s="30">
        <v>2298</v>
      </c>
      <c r="H112" s="30">
        <v>88702.8</v>
      </c>
      <c r="I112" s="20">
        <v>1.8187858828309644E-3</v>
      </c>
    </row>
    <row r="113" spans="2:9" ht="15">
      <c r="B113" s="31" t="s">
        <v>131</v>
      </c>
      <c r="C113" s="31" t="s">
        <v>148</v>
      </c>
      <c r="D113" s="29" t="s">
        <v>83</v>
      </c>
      <c r="E113" t="s">
        <v>14</v>
      </c>
      <c r="F113" s="28"/>
      <c r="G113" s="30">
        <v>1474</v>
      </c>
      <c r="H113" s="30">
        <v>100910.04</v>
      </c>
      <c r="I113" s="20">
        <v>2.0690863894703201E-3</v>
      </c>
    </row>
    <row r="114" spans="2:9" ht="15">
      <c r="B114" s="31" t="s">
        <v>132</v>
      </c>
      <c r="C114" s="31" t="s">
        <v>149</v>
      </c>
      <c r="D114" s="29" t="s">
        <v>83</v>
      </c>
      <c r="E114" t="s">
        <v>14</v>
      </c>
      <c r="F114" s="28"/>
      <c r="G114" s="30">
        <v>3226</v>
      </c>
      <c r="H114" s="30">
        <v>76101.34</v>
      </c>
      <c r="I114" s="20">
        <v>1.5604021841082736E-3</v>
      </c>
    </row>
    <row r="115" spans="2:9" ht="15">
      <c r="B115" s="31" t="s">
        <v>121</v>
      </c>
      <c r="C115" s="31" t="s">
        <v>150</v>
      </c>
      <c r="D115" s="29" t="s">
        <v>83</v>
      </c>
      <c r="E115" t="s">
        <v>14</v>
      </c>
      <c r="F115" s="28"/>
      <c r="G115" s="30">
        <v>4013</v>
      </c>
      <c r="H115" s="30">
        <v>115895.44</v>
      </c>
      <c r="I115" s="20">
        <v>2.3763510301420369E-3</v>
      </c>
    </row>
    <row r="116" spans="2:9" ht="15">
      <c r="B116" s="31" t="s">
        <v>121</v>
      </c>
      <c r="C116" s="31" t="s">
        <v>241</v>
      </c>
      <c r="D116" s="29" t="s">
        <v>83</v>
      </c>
      <c r="E116" t="s">
        <v>14</v>
      </c>
      <c r="F116" s="28"/>
      <c r="G116" s="30">
        <v>2668</v>
      </c>
      <c r="H116" s="30">
        <v>44155.4</v>
      </c>
      <c r="I116" s="20">
        <v>9.0537410511003441E-4</v>
      </c>
    </row>
    <row r="117" spans="2:9" ht="15">
      <c r="B117" s="31" t="s">
        <v>242</v>
      </c>
      <c r="C117" s="31" t="s">
        <v>243</v>
      </c>
      <c r="D117" s="29" t="s">
        <v>83</v>
      </c>
      <c r="E117" t="s">
        <v>14</v>
      </c>
      <c r="F117" s="28"/>
      <c r="G117" s="30">
        <v>1020</v>
      </c>
      <c r="H117" s="30">
        <v>26183.4</v>
      </c>
      <c r="I117" s="20">
        <v>5.3687142102071489E-4</v>
      </c>
    </row>
    <row r="118" spans="2:9" ht="15">
      <c r="B118" s="31" t="s">
        <v>244</v>
      </c>
      <c r="C118" s="31" t="s">
        <v>245</v>
      </c>
      <c r="D118" s="29" t="s">
        <v>83</v>
      </c>
      <c r="E118" t="s">
        <v>14</v>
      </c>
      <c r="F118" s="28"/>
      <c r="G118" s="30">
        <v>7583</v>
      </c>
      <c r="H118" s="30">
        <v>17213.41</v>
      </c>
      <c r="I118" s="20">
        <v>3.5294835228855625E-4</v>
      </c>
    </row>
    <row r="119" spans="2:9" ht="15">
      <c r="B119" s="31" t="s">
        <v>246</v>
      </c>
      <c r="C119" s="31" t="s">
        <v>247</v>
      </c>
      <c r="D119" s="29" t="s">
        <v>83</v>
      </c>
      <c r="E119" t="s">
        <v>14</v>
      </c>
      <c r="F119" s="28"/>
      <c r="G119" s="30">
        <v>3</v>
      </c>
      <c r="H119" s="30">
        <v>66.03</v>
      </c>
      <c r="I119" s="20">
        <v>1.3538967410648658E-6</v>
      </c>
    </row>
    <row r="120" spans="2:9" ht="15">
      <c r="B120" s="31" t="s">
        <v>133</v>
      </c>
      <c r="C120" s="31" t="s">
        <v>151</v>
      </c>
      <c r="D120" s="29" t="s">
        <v>83</v>
      </c>
      <c r="E120" t="s">
        <v>14</v>
      </c>
      <c r="F120" s="28"/>
      <c r="G120" s="30">
        <v>11935</v>
      </c>
      <c r="H120" s="30">
        <v>42488.6</v>
      </c>
      <c r="I120" s="20">
        <v>8.711975931002371E-4</v>
      </c>
    </row>
    <row r="121" spans="2:9" ht="15">
      <c r="B121" s="31" t="s">
        <v>248</v>
      </c>
      <c r="C121" s="31" t="s">
        <v>249</v>
      </c>
      <c r="D121" s="29" t="s">
        <v>83</v>
      </c>
      <c r="E121" t="s">
        <v>14</v>
      </c>
      <c r="F121" s="28"/>
      <c r="G121" s="30">
        <v>1688</v>
      </c>
      <c r="H121" s="30">
        <v>6178.08</v>
      </c>
      <c r="I121" s="20">
        <v>1.2667700103041082E-4</v>
      </c>
    </row>
    <row r="122" spans="2:9" ht="15">
      <c r="B122" s="31" t="s">
        <v>250</v>
      </c>
      <c r="C122" s="31" t="s">
        <v>251</v>
      </c>
      <c r="D122" s="29" t="s">
        <v>83</v>
      </c>
      <c r="E122" t="s">
        <v>14</v>
      </c>
      <c r="F122" s="28"/>
      <c r="G122" s="30">
        <v>380</v>
      </c>
      <c r="H122" s="30">
        <v>22659.4</v>
      </c>
      <c r="I122" s="20">
        <v>4.646143845901139E-4</v>
      </c>
    </row>
    <row r="123" spans="2:9" ht="15">
      <c r="B123" s="31" t="s">
        <v>252</v>
      </c>
      <c r="C123" s="31" t="s">
        <v>253</v>
      </c>
      <c r="D123" s="29" t="s">
        <v>83</v>
      </c>
      <c r="E123" t="s">
        <v>14</v>
      </c>
      <c r="F123" s="28"/>
      <c r="G123" s="30">
        <v>390</v>
      </c>
      <c r="H123" s="30">
        <v>58578</v>
      </c>
      <c r="I123" s="20">
        <v>1.2010989443903938E-3</v>
      </c>
    </row>
    <row r="124" spans="2:9" ht="15">
      <c r="B124" s="31" t="s">
        <v>254</v>
      </c>
      <c r="C124" s="31" t="s">
        <v>255</v>
      </c>
      <c r="D124" s="29" t="s">
        <v>83</v>
      </c>
      <c r="E124" t="s">
        <v>14</v>
      </c>
      <c r="F124" s="28"/>
      <c r="G124" s="30">
        <v>562</v>
      </c>
      <c r="H124" s="30">
        <v>6457.38</v>
      </c>
      <c r="I124" s="20">
        <v>1.3240384276567383E-4</v>
      </c>
    </row>
    <row r="125" spans="2:9" ht="15">
      <c r="B125" s="31" t="s">
        <v>106</v>
      </c>
      <c r="C125" s="31" t="s">
        <v>107</v>
      </c>
      <c r="D125" s="29" t="s">
        <v>83</v>
      </c>
      <c r="E125" t="s">
        <v>14</v>
      </c>
      <c r="F125" s="28"/>
      <c r="G125" s="30">
        <v>180</v>
      </c>
      <c r="H125" s="30">
        <v>4370.3999999999996</v>
      </c>
      <c r="I125" s="20">
        <v>8.9611847904738588E-5</v>
      </c>
    </row>
    <row r="126" spans="2:9" ht="15">
      <c r="B126" s="31" t="s">
        <v>108</v>
      </c>
      <c r="C126" s="31" t="s">
        <v>109</v>
      </c>
      <c r="D126" s="29" t="s">
        <v>83</v>
      </c>
      <c r="E126" t="s">
        <v>14</v>
      </c>
      <c r="F126" s="28"/>
      <c r="G126" s="30">
        <v>12675</v>
      </c>
      <c r="H126" s="30">
        <v>818678.25</v>
      </c>
      <c r="I126" s="20">
        <v>1.6786397314185787E-2</v>
      </c>
    </row>
    <row r="127" spans="2:9" ht="15">
      <c r="B127" s="31" t="s">
        <v>256</v>
      </c>
      <c r="C127" s="31" t="s">
        <v>257</v>
      </c>
      <c r="D127" s="29" t="s">
        <v>83</v>
      </c>
      <c r="E127" t="s">
        <v>14</v>
      </c>
      <c r="F127" s="28"/>
      <c r="G127" s="30">
        <v>2912</v>
      </c>
      <c r="H127" s="30">
        <v>57919.68</v>
      </c>
      <c r="I127" s="20">
        <v>1.187600575428137E-3</v>
      </c>
    </row>
    <row r="128" spans="2:9" ht="15">
      <c r="B128" s="31" t="s">
        <v>258</v>
      </c>
      <c r="C128" s="31" t="s">
        <v>259</v>
      </c>
      <c r="D128" s="29" t="s">
        <v>83</v>
      </c>
      <c r="E128" t="s">
        <v>14</v>
      </c>
      <c r="F128" s="28"/>
      <c r="G128" s="30">
        <v>2600</v>
      </c>
      <c r="H128" s="30">
        <v>90844</v>
      </c>
      <c r="I128" s="20">
        <v>1.8626896190412944E-3</v>
      </c>
    </row>
    <row r="129" spans="2:9" ht="15">
      <c r="B129" s="31" t="s">
        <v>260</v>
      </c>
      <c r="C129" s="31" t="s">
        <v>261</v>
      </c>
      <c r="D129" s="29" t="s">
        <v>83</v>
      </c>
      <c r="E129" t="s">
        <v>14</v>
      </c>
      <c r="F129" s="28"/>
      <c r="G129" s="30">
        <v>112666</v>
      </c>
      <c r="H129" s="30">
        <v>192095.53</v>
      </c>
      <c r="I129" s="20">
        <v>3.9387780106031828E-3</v>
      </c>
    </row>
    <row r="130" spans="2:9" ht="15">
      <c r="B130" s="31" t="s">
        <v>262</v>
      </c>
      <c r="C130" s="31" t="s">
        <v>263</v>
      </c>
      <c r="D130" s="29" t="s">
        <v>83</v>
      </c>
      <c r="E130" t="s">
        <v>14</v>
      </c>
      <c r="F130" s="28"/>
      <c r="G130" s="30">
        <v>3167</v>
      </c>
      <c r="H130" s="30">
        <v>113821.98</v>
      </c>
      <c r="I130" s="20">
        <v>2.3338362529691098E-3</v>
      </c>
    </row>
    <row r="131" spans="2:9" ht="15">
      <c r="B131" s="31" t="s">
        <v>264</v>
      </c>
      <c r="C131" s="31" t="s">
        <v>265</v>
      </c>
      <c r="D131" s="29" t="s">
        <v>83</v>
      </c>
      <c r="E131" t="s">
        <v>14</v>
      </c>
      <c r="F131" s="28"/>
      <c r="G131" s="30">
        <v>9122</v>
      </c>
      <c r="H131" s="30">
        <v>48164.160000000003</v>
      </c>
      <c r="I131" s="20">
        <v>9.8757078994588464E-4</v>
      </c>
    </row>
    <row r="132" spans="2:9" ht="15">
      <c r="B132" s="31" t="s">
        <v>266</v>
      </c>
      <c r="C132" s="31" t="s">
        <v>267</v>
      </c>
      <c r="D132" s="29" t="s">
        <v>83</v>
      </c>
      <c r="E132" t="s">
        <v>14</v>
      </c>
      <c r="F132" s="28"/>
      <c r="G132" s="30">
        <v>1122</v>
      </c>
      <c r="H132" s="30">
        <v>6922.74</v>
      </c>
      <c r="I132" s="20">
        <v>1.4194570839375114E-4</v>
      </c>
    </row>
    <row r="133" spans="2:9" ht="15">
      <c r="B133" s="31" t="s">
        <v>110</v>
      </c>
      <c r="C133" s="31" t="s">
        <v>111</v>
      </c>
      <c r="D133" s="29" t="s">
        <v>83</v>
      </c>
      <c r="E133" t="s">
        <v>14</v>
      </c>
      <c r="F133" s="28"/>
      <c r="G133" s="30">
        <v>182</v>
      </c>
      <c r="H133" s="30">
        <v>3212.3</v>
      </c>
      <c r="I133" s="20">
        <v>6.5865856448927288E-5</v>
      </c>
    </row>
    <row r="134" spans="2:9" ht="15">
      <c r="B134" s="31" t="s">
        <v>268</v>
      </c>
      <c r="C134" s="31" t="s">
        <v>269</v>
      </c>
      <c r="D134" s="29" t="s">
        <v>83</v>
      </c>
      <c r="E134" t="s">
        <v>14</v>
      </c>
      <c r="F134" s="28"/>
      <c r="G134" s="30">
        <v>7354</v>
      </c>
      <c r="H134" s="30">
        <v>37946.639999999999</v>
      </c>
      <c r="I134" s="20">
        <v>7.7806803317221989E-4</v>
      </c>
    </row>
    <row r="135" spans="2:9" ht="15">
      <c r="B135" s="31" t="s">
        <v>270</v>
      </c>
      <c r="C135" s="31" t="s">
        <v>271</v>
      </c>
      <c r="D135" s="29" t="s">
        <v>83</v>
      </c>
      <c r="E135" t="s">
        <v>14</v>
      </c>
      <c r="F135" s="28"/>
      <c r="G135" s="30">
        <v>2322</v>
      </c>
      <c r="H135" s="30">
        <v>12167.28</v>
      </c>
      <c r="I135" s="20">
        <v>2.4948115613544937E-4</v>
      </c>
    </row>
    <row r="136" spans="2:9" ht="15">
      <c r="B136" s="31" t="s">
        <v>272</v>
      </c>
      <c r="C136" s="31" t="s">
        <v>273</v>
      </c>
      <c r="D136" s="29" t="s">
        <v>83</v>
      </c>
      <c r="E136" t="s">
        <v>14</v>
      </c>
      <c r="F136" s="28"/>
      <c r="G136" s="30">
        <v>1242</v>
      </c>
      <c r="H136" s="30">
        <v>36489.96</v>
      </c>
      <c r="I136" s="20">
        <v>7.4819987771599739E-4</v>
      </c>
    </row>
    <row r="137" spans="2:9" ht="15">
      <c r="B137" s="31" t="s">
        <v>134</v>
      </c>
      <c r="C137" s="31" t="s">
        <v>152</v>
      </c>
      <c r="D137" s="29" t="s">
        <v>83</v>
      </c>
      <c r="E137" t="s">
        <v>14</v>
      </c>
      <c r="F137" s="28"/>
      <c r="G137" s="30">
        <v>1437</v>
      </c>
      <c r="H137" s="30">
        <v>33223.440000000002</v>
      </c>
      <c r="I137" s="20">
        <v>6.812222799176754E-4</v>
      </c>
    </row>
    <row r="138" spans="2:9" ht="15">
      <c r="B138" s="31" t="s">
        <v>274</v>
      </c>
      <c r="C138" s="31" t="s">
        <v>275</v>
      </c>
      <c r="D138" s="29" t="s">
        <v>83</v>
      </c>
      <c r="E138" t="s">
        <v>14</v>
      </c>
      <c r="F138" s="28"/>
      <c r="G138" s="30">
        <v>1962</v>
      </c>
      <c r="H138" s="30">
        <v>65785.86</v>
      </c>
      <c r="I138" s="20">
        <v>1.3488908293525597E-3</v>
      </c>
    </row>
    <row r="139" spans="2:9" ht="15">
      <c r="B139" s="31" t="s">
        <v>276</v>
      </c>
      <c r="C139" s="31" t="s">
        <v>277</v>
      </c>
      <c r="D139" s="29" t="s">
        <v>83</v>
      </c>
      <c r="E139" t="s">
        <v>14</v>
      </c>
      <c r="F139" s="28"/>
      <c r="G139" s="30">
        <v>10156</v>
      </c>
      <c r="H139" s="30">
        <v>70685.759999999995</v>
      </c>
      <c r="I139" s="20">
        <v>1.4493596865620662E-3</v>
      </c>
    </row>
    <row r="140" spans="2:9" ht="15">
      <c r="B140" s="31" t="s">
        <v>278</v>
      </c>
      <c r="C140" s="31" t="s">
        <v>279</v>
      </c>
      <c r="D140" s="29" t="s">
        <v>83</v>
      </c>
      <c r="E140" t="s">
        <v>14</v>
      </c>
      <c r="F140" s="28"/>
      <c r="G140" s="30">
        <v>1088</v>
      </c>
      <c r="H140" s="30">
        <v>23979.52</v>
      </c>
      <c r="I140" s="20">
        <v>4.9168247736331621E-4</v>
      </c>
    </row>
    <row r="141" spans="2:9" ht="15">
      <c r="B141" s="31" t="s">
        <v>280</v>
      </c>
      <c r="C141" s="31" t="s">
        <v>281</v>
      </c>
      <c r="D141" s="29" t="s">
        <v>83</v>
      </c>
      <c r="E141" t="s">
        <v>14</v>
      </c>
      <c r="F141" s="28"/>
      <c r="G141" s="30">
        <v>1421</v>
      </c>
      <c r="H141" s="30">
        <v>17833.55</v>
      </c>
      <c r="I141" s="20">
        <v>3.6566386834192539E-4</v>
      </c>
    </row>
    <row r="142" spans="2:9" ht="15">
      <c r="B142" s="31" t="s">
        <v>282</v>
      </c>
      <c r="C142" s="31" t="s">
        <v>283</v>
      </c>
      <c r="D142" s="29" t="s">
        <v>83</v>
      </c>
      <c r="E142" t="s">
        <v>14</v>
      </c>
      <c r="F142" s="28"/>
      <c r="G142" s="30">
        <v>1</v>
      </c>
      <c r="H142" s="30">
        <v>24.07</v>
      </c>
      <c r="I142" s="20">
        <v>4.935377034292188E-7</v>
      </c>
    </row>
    <row r="143" spans="2:9" ht="15">
      <c r="B143" s="31" t="s">
        <v>284</v>
      </c>
      <c r="C143" s="31" t="s">
        <v>285</v>
      </c>
      <c r="D143" s="29" t="s">
        <v>83</v>
      </c>
      <c r="E143" t="s">
        <v>14</v>
      </c>
      <c r="F143" s="28"/>
      <c r="G143" s="30">
        <v>1054</v>
      </c>
      <c r="H143" s="30">
        <v>4374.1000000000004</v>
      </c>
      <c r="I143" s="20">
        <v>8.9687713692137354E-5</v>
      </c>
    </row>
    <row r="144" spans="2:9" ht="15">
      <c r="B144" s="2" t="s">
        <v>450</v>
      </c>
      <c r="C144" t="s">
        <v>451</v>
      </c>
      <c r="D144" s="29" t="s">
        <v>83</v>
      </c>
      <c r="E144" t="s">
        <v>14</v>
      </c>
      <c r="F144" s="28"/>
      <c r="G144" s="30">
        <v>882</v>
      </c>
      <c r="H144" s="30">
        <v>21564.9</v>
      </c>
      <c r="I144" s="20">
        <v>4.4217246450688663E-4</v>
      </c>
    </row>
    <row r="145" spans="2:9" ht="15">
      <c r="B145" s="31" t="s">
        <v>286</v>
      </c>
      <c r="C145" s="31" t="s">
        <v>287</v>
      </c>
      <c r="D145" s="29" t="s">
        <v>83</v>
      </c>
      <c r="E145" t="s">
        <v>14</v>
      </c>
      <c r="F145" s="28"/>
      <c r="G145" s="30">
        <v>4812</v>
      </c>
      <c r="H145" s="30">
        <v>69196.56</v>
      </c>
      <c r="I145" s="20">
        <v>1.4188247323474094E-3</v>
      </c>
    </row>
    <row r="146" spans="2:9" ht="15">
      <c r="B146" s="31" t="s">
        <v>288</v>
      </c>
      <c r="C146" s="31" t="s">
        <v>289</v>
      </c>
      <c r="D146" s="29" t="s">
        <v>83</v>
      </c>
      <c r="E146" t="s">
        <v>14</v>
      </c>
      <c r="F146" s="28"/>
      <c r="G146" s="30">
        <v>2</v>
      </c>
      <c r="H146" s="30">
        <v>42.88</v>
      </c>
      <c r="I146" s="20">
        <v>8.7922296315101386E-7</v>
      </c>
    </row>
    <row r="147" spans="2:9" ht="15">
      <c r="B147" s="31" t="s">
        <v>290</v>
      </c>
      <c r="C147" s="31" t="s">
        <v>291</v>
      </c>
      <c r="D147" s="29" t="s">
        <v>83</v>
      </c>
      <c r="E147" t="s">
        <v>14</v>
      </c>
      <c r="F147" s="28"/>
      <c r="G147" s="30">
        <v>1219</v>
      </c>
      <c r="H147" s="30">
        <v>45298.04</v>
      </c>
      <c r="I147" s="20">
        <v>9.288031006001201E-4</v>
      </c>
    </row>
    <row r="148" spans="2:9" ht="15">
      <c r="B148" s="31" t="s">
        <v>292</v>
      </c>
      <c r="C148" s="31" t="s">
        <v>293</v>
      </c>
      <c r="D148" s="29" t="s">
        <v>83</v>
      </c>
      <c r="E148" t="s">
        <v>14</v>
      </c>
      <c r="F148" s="28"/>
      <c r="G148" s="30">
        <v>3</v>
      </c>
      <c r="H148" s="30">
        <v>38.04</v>
      </c>
      <c r="I148" s="20">
        <v>7.7998231152669233E-7</v>
      </c>
    </row>
    <row r="149" spans="2:9" ht="15">
      <c r="B149" s="31" t="s">
        <v>294</v>
      </c>
      <c r="C149" s="31" t="s">
        <v>295</v>
      </c>
      <c r="D149" s="29" t="s">
        <v>83</v>
      </c>
      <c r="E149" t="s">
        <v>14</v>
      </c>
      <c r="F149" s="28"/>
      <c r="G149" s="30">
        <v>603</v>
      </c>
      <c r="H149" s="30">
        <v>19687.95</v>
      </c>
      <c r="I149" s="20">
        <v>4.0368698081550845E-4</v>
      </c>
    </row>
    <row r="150" spans="2:9" ht="15">
      <c r="B150" s="31" t="s">
        <v>296</v>
      </c>
      <c r="C150" s="31" t="s">
        <v>297</v>
      </c>
      <c r="D150" s="29" t="s">
        <v>83</v>
      </c>
      <c r="E150" t="s">
        <v>14</v>
      </c>
      <c r="F150" s="28"/>
      <c r="G150" s="30">
        <v>33571</v>
      </c>
      <c r="H150" s="30">
        <v>68820.55</v>
      </c>
      <c r="I150" s="20">
        <v>1.4111149229636779E-3</v>
      </c>
    </row>
    <row r="151" spans="2:9" ht="15">
      <c r="B151" s="31" t="s">
        <v>298</v>
      </c>
      <c r="C151" s="31" t="s">
        <v>299</v>
      </c>
      <c r="D151" s="29" t="s">
        <v>83</v>
      </c>
      <c r="E151" t="s">
        <v>14</v>
      </c>
      <c r="F151" s="28"/>
      <c r="G151" s="30">
        <v>1730</v>
      </c>
      <c r="H151" s="30">
        <v>37454.5</v>
      </c>
      <c r="I151" s="20">
        <v>7.6797706327751038E-4</v>
      </c>
    </row>
    <row r="152" spans="2:9" ht="15">
      <c r="B152" s="31" t="s">
        <v>300</v>
      </c>
      <c r="C152" s="31" t="s">
        <v>301</v>
      </c>
      <c r="D152" s="29" t="s">
        <v>83</v>
      </c>
      <c r="E152" t="s">
        <v>14</v>
      </c>
      <c r="F152" s="28"/>
      <c r="G152" s="30">
        <v>850</v>
      </c>
      <c r="H152" s="30">
        <v>81812.5</v>
      </c>
      <c r="I152" s="20">
        <v>1.6775053328542985E-3</v>
      </c>
    </row>
    <row r="153" spans="2:9" ht="15">
      <c r="B153" s="31" t="s">
        <v>302</v>
      </c>
      <c r="C153" s="31" t="s">
        <v>303</v>
      </c>
      <c r="D153" s="29" t="s">
        <v>83</v>
      </c>
      <c r="E153" t="s">
        <v>14</v>
      </c>
      <c r="F153" s="28"/>
      <c r="G153" s="30">
        <v>24570</v>
      </c>
      <c r="H153" s="30">
        <v>170270.1</v>
      </c>
      <c r="I153" s="20">
        <v>3.4912635694500805E-3</v>
      </c>
    </row>
    <row r="154" spans="2:9" ht="15">
      <c r="B154" s="31" t="s">
        <v>304</v>
      </c>
      <c r="C154" s="31" t="s">
        <v>305</v>
      </c>
      <c r="D154" s="29" t="s">
        <v>83</v>
      </c>
      <c r="E154" t="s">
        <v>14</v>
      </c>
      <c r="F154" s="28"/>
      <c r="G154" s="30">
        <v>5</v>
      </c>
      <c r="H154" s="30">
        <v>39.9</v>
      </c>
      <c r="I154" s="20">
        <v>8.1812024789471669E-7</v>
      </c>
    </row>
    <row r="155" spans="2:9" ht="15">
      <c r="B155" s="31" t="s">
        <v>306</v>
      </c>
      <c r="C155" s="31" t="s">
        <v>307</v>
      </c>
      <c r="D155" s="29" t="s">
        <v>83</v>
      </c>
      <c r="E155" t="s">
        <v>14</v>
      </c>
      <c r="F155" s="28"/>
      <c r="G155" s="30">
        <v>1968</v>
      </c>
      <c r="H155" s="30">
        <v>11375.04</v>
      </c>
      <c r="I155" s="20">
        <v>2.332368557546947E-4</v>
      </c>
    </row>
    <row r="156" spans="2:9" ht="15">
      <c r="B156" s="31" t="s">
        <v>185</v>
      </c>
      <c r="C156" s="31" t="s">
        <v>308</v>
      </c>
      <c r="D156" s="29" t="s">
        <v>83</v>
      </c>
      <c r="E156" t="s">
        <v>14</v>
      </c>
      <c r="F156" s="28"/>
      <c r="G156" s="30">
        <v>30541</v>
      </c>
      <c r="H156" s="30">
        <v>285252.94</v>
      </c>
      <c r="I156" s="20">
        <v>5.8489024056515475E-3</v>
      </c>
    </row>
    <row r="157" spans="2:9" ht="15">
      <c r="B157" s="31" t="s">
        <v>309</v>
      </c>
      <c r="C157" s="31" t="s">
        <v>310</v>
      </c>
      <c r="D157" s="29" t="s">
        <v>83</v>
      </c>
      <c r="E157" t="s">
        <v>14</v>
      </c>
      <c r="F157" s="28"/>
      <c r="G157" s="30">
        <v>845</v>
      </c>
      <c r="H157" s="30">
        <v>7174.05</v>
      </c>
      <c r="I157" s="20">
        <v>1.4709863569947599E-4</v>
      </c>
    </row>
    <row r="158" spans="2:9" ht="15">
      <c r="B158" s="31" t="s">
        <v>311</v>
      </c>
      <c r="C158" s="31" t="s">
        <v>312</v>
      </c>
      <c r="D158" s="29" t="s">
        <v>83</v>
      </c>
      <c r="E158" t="s">
        <v>14</v>
      </c>
      <c r="F158" s="28"/>
      <c r="G158" s="30">
        <v>281</v>
      </c>
      <c r="H158" s="30">
        <v>27037.82</v>
      </c>
      <c r="I158" s="20">
        <v>5.5439067671510603E-4</v>
      </c>
    </row>
    <row r="159" spans="2:9" ht="15">
      <c r="B159" s="31" t="s">
        <v>313</v>
      </c>
      <c r="C159" s="31" t="s">
        <v>314</v>
      </c>
      <c r="D159" s="29" t="s">
        <v>83</v>
      </c>
      <c r="E159" t="s">
        <v>14</v>
      </c>
      <c r="F159" s="28"/>
      <c r="G159" s="30">
        <v>1836</v>
      </c>
      <c r="H159" s="30">
        <v>56695.68</v>
      </c>
      <c r="I159" s="20">
        <v>1.1625033527859531E-3</v>
      </c>
    </row>
    <row r="160" spans="2:9" ht="15">
      <c r="B160" s="31" t="s">
        <v>315</v>
      </c>
      <c r="C160" s="31" t="s">
        <v>316</v>
      </c>
      <c r="D160" s="29" t="s">
        <v>83</v>
      </c>
      <c r="E160" t="s">
        <v>14</v>
      </c>
      <c r="F160" s="28"/>
      <c r="G160" s="30">
        <v>263</v>
      </c>
      <c r="H160" s="30">
        <v>7708.53</v>
      </c>
      <c r="I160" s="20">
        <v>1.5805775625322958E-4</v>
      </c>
    </row>
    <row r="161" spans="2:9" ht="15">
      <c r="B161" s="31" t="s">
        <v>317</v>
      </c>
      <c r="C161" s="31" t="s">
        <v>318</v>
      </c>
      <c r="D161" s="29" t="s">
        <v>83</v>
      </c>
      <c r="E161" t="s">
        <v>14</v>
      </c>
      <c r="F161" s="28"/>
      <c r="G161" s="30">
        <v>2</v>
      </c>
      <c r="H161" s="30">
        <v>24.88</v>
      </c>
      <c r="I161" s="20">
        <v>5.1014615958948743E-7</v>
      </c>
    </row>
    <row r="162" spans="2:9" ht="15">
      <c r="B162" s="31" t="s">
        <v>319</v>
      </c>
      <c r="C162" s="31" t="s">
        <v>320</v>
      </c>
      <c r="D162" s="29" t="s">
        <v>83</v>
      </c>
      <c r="E162" t="s">
        <v>14</v>
      </c>
      <c r="F162" s="28"/>
      <c r="G162" s="30">
        <v>632</v>
      </c>
      <c r="H162" s="30">
        <v>3027.28</v>
      </c>
      <c r="I162" s="20">
        <v>6.2072156993652085E-5</v>
      </c>
    </row>
    <row r="163" spans="2:9" ht="15">
      <c r="B163" s="31" t="s">
        <v>321</v>
      </c>
      <c r="C163" s="31" t="s">
        <v>322</v>
      </c>
      <c r="D163" s="29" t="s">
        <v>83</v>
      </c>
      <c r="E163" t="s">
        <v>14</v>
      </c>
      <c r="F163" s="28"/>
      <c r="G163" s="30">
        <v>480</v>
      </c>
      <c r="H163" s="30">
        <v>11313.6</v>
      </c>
      <c r="I163" s="20">
        <v>2.3197707359853801E-4</v>
      </c>
    </row>
    <row r="164" spans="2:9" ht="15">
      <c r="B164" s="31" t="s">
        <v>323</v>
      </c>
      <c r="C164" s="31" t="s">
        <v>324</v>
      </c>
      <c r="D164" s="29" t="s">
        <v>83</v>
      </c>
      <c r="E164" t="s">
        <v>14</v>
      </c>
      <c r="F164" s="28"/>
      <c r="G164" s="30">
        <v>425</v>
      </c>
      <c r="H164" s="30">
        <v>7909.25</v>
      </c>
      <c r="I164" s="20">
        <v>1.6217337269827789E-4</v>
      </c>
    </row>
    <row r="165" spans="2:9" ht="15">
      <c r="B165" s="31" t="s">
        <v>325</v>
      </c>
      <c r="C165" s="31" t="s">
        <v>326</v>
      </c>
      <c r="D165" s="29" t="s">
        <v>83</v>
      </c>
      <c r="E165" t="s">
        <v>14</v>
      </c>
      <c r="F165" s="28"/>
      <c r="G165" s="30">
        <v>2668</v>
      </c>
      <c r="H165" s="30">
        <v>33430.04</v>
      </c>
      <c r="I165" s="20">
        <v>6.8545846145188713E-4</v>
      </c>
    </row>
    <row r="166" spans="2:9" ht="15">
      <c r="B166" s="31" t="s">
        <v>327</v>
      </c>
      <c r="C166" s="31" t="s">
        <v>328</v>
      </c>
      <c r="D166" s="29" t="s">
        <v>83</v>
      </c>
      <c r="E166" t="s">
        <v>14</v>
      </c>
      <c r="F166" s="28"/>
      <c r="G166" s="30">
        <v>14035</v>
      </c>
      <c r="H166" s="30">
        <v>44631.3</v>
      </c>
      <c r="I166" s="20">
        <v>9.151320857108639E-4</v>
      </c>
    </row>
    <row r="167" spans="2:9" ht="15">
      <c r="B167" s="31" t="s">
        <v>329</v>
      </c>
      <c r="C167" s="31" t="s">
        <v>330</v>
      </c>
      <c r="D167" s="29" t="s">
        <v>83</v>
      </c>
      <c r="E167" t="s">
        <v>14</v>
      </c>
      <c r="F167" s="28"/>
      <c r="G167" s="30">
        <v>1818</v>
      </c>
      <c r="H167" s="30">
        <v>1172.6099999999999</v>
      </c>
      <c r="I167" s="20">
        <v>2.4043508368015629E-5</v>
      </c>
    </row>
    <row r="168" spans="2:9" ht="15">
      <c r="B168" s="31" t="s">
        <v>331</v>
      </c>
      <c r="C168" s="31" t="s">
        <v>332</v>
      </c>
      <c r="D168" s="29" t="s">
        <v>83</v>
      </c>
      <c r="E168" t="s">
        <v>14</v>
      </c>
      <c r="F168" s="28"/>
      <c r="G168" s="30">
        <v>1960</v>
      </c>
      <c r="H168" s="30">
        <v>20344.8</v>
      </c>
      <c r="I168" s="20">
        <v>4.171552085054745E-4</v>
      </c>
    </row>
    <row r="169" spans="2:9" ht="15">
      <c r="B169" s="31" t="s">
        <v>333</v>
      </c>
      <c r="C169" s="31" t="s">
        <v>334</v>
      </c>
      <c r="D169" s="29" t="s">
        <v>83</v>
      </c>
      <c r="E169" t="s">
        <v>14</v>
      </c>
      <c r="F169" s="28"/>
      <c r="G169" s="30">
        <v>731</v>
      </c>
      <c r="H169" s="30">
        <v>25117.16</v>
      </c>
      <c r="I169" s="20">
        <v>5.150089515190792E-4</v>
      </c>
    </row>
    <row r="170" spans="2:9" ht="15">
      <c r="B170" s="31" t="s">
        <v>335</v>
      </c>
      <c r="C170" s="31" t="s">
        <v>336</v>
      </c>
      <c r="D170" s="29" t="s">
        <v>83</v>
      </c>
      <c r="E170" t="s">
        <v>14</v>
      </c>
      <c r="F170" s="28"/>
      <c r="G170" s="30">
        <v>2567</v>
      </c>
      <c r="H170" s="30">
        <v>15607.36</v>
      </c>
      <c r="I170" s="20">
        <v>3.200174744907791E-4</v>
      </c>
    </row>
    <row r="171" spans="2:9" ht="15">
      <c r="B171" s="31" t="s">
        <v>337</v>
      </c>
      <c r="C171" s="31" t="s">
        <v>338</v>
      </c>
      <c r="D171" s="29" t="s">
        <v>83</v>
      </c>
      <c r="E171" t="s">
        <v>14</v>
      </c>
      <c r="F171" s="28"/>
      <c r="G171" s="30">
        <v>478</v>
      </c>
      <c r="H171" s="30">
        <v>8565.76</v>
      </c>
      <c r="I171" s="20">
        <v>1.7563462893750999E-4</v>
      </c>
    </row>
    <row r="172" spans="2:9" ht="15">
      <c r="B172" s="31" t="s">
        <v>339</v>
      </c>
      <c r="C172" s="31" t="s">
        <v>340</v>
      </c>
      <c r="D172" s="29" t="s">
        <v>83</v>
      </c>
      <c r="E172" t="s">
        <v>14</v>
      </c>
      <c r="F172" s="28"/>
      <c r="G172" s="30">
        <v>510</v>
      </c>
      <c r="H172" s="30">
        <v>23689.5</v>
      </c>
      <c r="I172" s="20">
        <v>4.8573582988726546E-4</v>
      </c>
    </row>
    <row r="173" spans="2:9" ht="15">
      <c r="B173" s="31" t="s">
        <v>341</v>
      </c>
      <c r="C173" s="31" t="s">
        <v>342</v>
      </c>
      <c r="D173" s="29" t="s">
        <v>83</v>
      </c>
      <c r="E173" t="s">
        <v>14</v>
      </c>
      <c r="F173" s="28"/>
      <c r="G173" s="30">
        <v>417</v>
      </c>
      <c r="H173" s="30">
        <v>6926.37</v>
      </c>
      <c r="I173" s="20">
        <v>1.4202013888246938E-4</v>
      </c>
    </row>
    <row r="174" spans="2:9" ht="15">
      <c r="B174" s="31" t="s">
        <v>343</v>
      </c>
      <c r="C174" s="31" t="s">
        <v>344</v>
      </c>
      <c r="D174" s="29" t="s">
        <v>83</v>
      </c>
      <c r="E174" t="s">
        <v>14</v>
      </c>
      <c r="F174" s="28"/>
      <c r="G174" s="30">
        <v>1</v>
      </c>
      <c r="H174" s="30">
        <v>22.61</v>
      </c>
      <c r="I174" s="20">
        <v>4.6360147380700613E-7</v>
      </c>
    </row>
    <row r="175" spans="2:9" ht="15">
      <c r="B175" s="31" t="s">
        <v>345</v>
      </c>
      <c r="C175" s="31" t="s">
        <v>346</v>
      </c>
      <c r="D175" s="29" t="s">
        <v>83</v>
      </c>
      <c r="E175" t="s">
        <v>14</v>
      </c>
      <c r="F175" s="28"/>
      <c r="G175" s="30">
        <v>20301</v>
      </c>
      <c r="H175" s="30">
        <v>59684.94</v>
      </c>
      <c r="I175" s="20">
        <v>1.2237959375534159E-3</v>
      </c>
    </row>
    <row r="176" spans="2:9" ht="15">
      <c r="B176" s="31" t="s">
        <v>347</v>
      </c>
      <c r="C176" s="31" t="s">
        <v>348</v>
      </c>
      <c r="D176" s="29" t="s">
        <v>83</v>
      </c>
      <c r="E176" t="s">
        <v>14</v>
      </c>
      <c r="F176" s="28"/>
      <c r="G176" s="30">
        <v>1186</v>
      </c>
      <c r="H176" s="30">
        <v>8385.02</v>
      </c>
      <c r="I176" s="20">
        <v>1.7192868774441498E-4</v>
      </c>
    </row>
    <row r="177" spans="2:9" ht="15">
      <c r="B177" s="31" t="s">
        <v>349</v>
      </c>
      <c r="C177" s="31" t="s">
        <v>350</v>
      </c>
      <c r="D177" s="29" t="s">
        <v>83</v>
      </c>
      <c r="E177" t="s">
        <v>14</v>
      </c>
      <c r="F177" s="28"/>
      <c r="G177" s="30">
        <v>33856</v>
      </c>
      <c r="H177" s="30">
        <v>44520.639999999999</v>
      </c>
      <c r="I177" s="20">
        <v>9.1286308353963504E-4</v>
      </c>
    </row>
    <row r="178" spans="2:9" ht="15">
      <c r="B178" s="31" t="s">
        <v>351</v>
      </c>
      <c r="C178" s="31" t="s">
        <v>352</v>
      </c>
      <c r="D178" s="29" t="s">
        <v>83</v>
      </c>
      <c r="E178" t="s">
        <v>14</v>
      </c>
      <c r="F178" s="28"/>
      <c r="G178" s="30">
        <v>791</v>
      </c>
      <c r="H178" s="30">
        <v>90189.82</v>
      </c>
      <c r="I178" s="20">
        <v>1.8492761377438566E-3</v>
      </c>
    </row>
    <row r="179" spans="2:9" ht="15">
      <c r="B179" s="31" t="s">
        <v>353</v>
      </c>
      <c r="C179" s="31" t="s">
        <v>354</v>
      </c>
      <c r="D179" s="29" t="s">
        <v>83</v>
      </c>
      <c r="E179" t="s">
        <v>14</v>
      </c>
      <c r="F179" s="28"/>
      <c r="G179" s="30">
        <v>86</v>
      </c>
      <c r="H179" s="30">
        <v>8413.3799999999992</v>
      </c>
      <c r="I179" s="20">
        <v>1.7251018875269301E-4</v>
      </c>
    </row>
    <row r="180" spans="2:9" ht="15">
      <c r="B180" s="31" t="s">
        <v>355</v>
      </c>
      <c r="C180" s="31" t="s">
        <v>356</v>
      </c>
      <c r="D180" s="29" t="s">
        <v>83</v>
      </c>
      <c r="E180" t="s">
        <v>14</v>
      </c>
      <c r="F180" s="28"/>
      <c r="G180" s="30">
        <v>9954</v>
      </c>
      <c r="H180" s="30">
        <v>32748.66</v>
      </c>
      <c r="I180" s="20">
        <v>6.7148726409573412E-4</v>
      </c>
    </row>
    <row r="181" spans="2:9" ht="15">
      <c r="B181" s="8" t="s">
        <v>112</v>
      </c>
      <c r="C181" s="8"/>
      <c r="D181" s="8"/>
      <c r="E181" s="8"/>
      <c r="F181" s="8"/>
      <c r="G181" s="9">
        <f>SUM(G57:G180)</f>
        <v>635740</v>
      </c>
      <c r="H181" s="9">
        <f>SUM(H57:H180)</f>
        <v>12580669.209999999</v>
      </c>
      <c r="I181" s="9"/>
    </row>
    <row r="182" spans="2:9">
      <c r="B182" t="s">
        <v>153</v>
      </c>
      <c r="C182" t="s">
        <v>113</v>
      </c>
      <c r="D182" t="s">
        <v>26</v>
      </c>
      <c r="E182" t="s">
        <v>14</v>
      </c>
      <c r="G182" s="6">
        <v>418</v>
      </c>
      <c r="H182" s="6">
        <v>5939.78</v>
      </c>
      <c r="I182" s="7">
        <v>1.2179083423659349E-4</v>
      </c>
    </row>
    <row r="183" spans="2:9">
      <c r="B183" t="s">
        <v>25</v>
      </c>
      <c r="C183" t="s">
        <v>27</v>
      </c>
      <c r="D183" t="s">
        <v>26</v>
      </c>
      <c r="E183" t="s">
        <v>14</v>
      </c>
      <c r="G183" s="6">
        <v>7562</v>
      </c>
      <c r="H183" s="6">
        <v>177631.38</v>
      </c>
      <c r="I183" s="7">
        <v>3.6422012190346019E-3</v>
      </c>
    </row>
    <row r="184" spans="2:9" ht="15">
      <c r="B184" s="8" t="s">
        <v>28</v>
      </c>
      <c r="C184" s="8"/>
      <c r="D184" s="8"/>
      <c r="E184" s="8"/>
      <c r="F184" s="8"/>
      <c r="G184" s="9">
        <f>SUM(G182:G183)</f>
        <v>7980</v>
      </c>
      <c r="H184" s="9">
        <f>SUM(H182:H183)</f>
        <v>183571.16</v>
      </c>
      <c r="I184" s="9"/>
    </row>
    <row r="185" spans="2:9" ht="15">
      <c r="B185" s="2" t="s">
        <v>154</v>
      </c>
      <c r="C185" t="s">
        <v>155</v>
      </c>
      <c r="D185" t="s">
        <v>29</v>
      </c>
      <c r="E185" t="s">
        <v>14</v>
      </c>
      <c r="G185" s="6">
        <v>2600</v>
      </c>
      <c r="H185" s="6">
        <v>18018</v>
      </c>
      <c r="I185" s="7">
        <v>3.6944588036508783E-4</v>
      </c>
    </row>
    <row r="186" spans="2:9" ht="15">
      <c r="B186" s="2" t="s">
        <v>357</v>
      </c>
      <c r="C186" t="s">
        <v>358</v>
      </c>
      <c r="D186" t="s">
        <v>29</v>
      </c>
      <c r="E186" t="s">
        <v>14</v>
      </c>
      <c r="G186" s="6">
        <v>1974</v>
      </c>
      <c r="H186" s="6">
        <v>61154.52</v>
      </c>
      <c r="I186" s="7">
        <v>1.2539285980521907E-3</v>
      </c>
    </row>
    <row r="187" spans="2:9" ht="15">
      <c r="B187" s="2" t="s">
        <v>25</v>
      </c>
      <c r="C187" t="s">
        <v>114</v>
      </c>
      <c r="D187" t="s">
        <v>29</v>
      </c>
      <c r="E187" t="s">
        <v>14</v>
      </c>
      <c r="G187" s="6">
        <v>2696</v>
      </c>
      <c r="H187" s="6">
        <v>71713.600000000006</v>
      </c>
      <c r="I187" s="7">
        <v>1.4704347922161042E-3</v>
      </c>
    </row>
    <row r="188" spans="2:9" ht="15">
      <c r="B188" s="2" t="s">
        <v>25</v>
      </c>
      <c r="C188" t="s">
        <v>30</v>
      </c>
      <c r="D188" t="s">
        <v>29</v>
      </c>
      <c r="E188" t="s">
        <v>14</v>
      </c>
      <c r="G188" s="6">
        <v>6642</v>
      </c>
      <c r="H188" s="6">
        <v>105474.96</v>
      </c>
      <c r="I188" s="7">
        <v>2.1626867273655472E-3</v>
      </c>
    </row>
    <row r="189" spans="2:9" ht="15">
      <c r="B189" s="2" t="s">
        <v>23</v>
      </c>
      <c r="C189" t="s">
        <v>31</v>
      </c>
      <c r="D189" t="s">
        <v>29</v>
      </c>
      <c r="E189" t="s">
        <v>14</v>
      </c>
      <c r="G189" s="6">
        <v>34</v>
      </c>
      <c r="H189" s="6">
        <v>3417.68</v>
      </c>
      <c r="I189" s="7">
        <v>7.0077022777564286E-5</v>
      </c>
    </row>
    <row r="190" spans="2:9" ht="15">
      <c r="B190" s="2" t="s">
        <v>156</v>
      </c>
      <c r="C190" t="s">
        <v>157</v>
      </c>
      <c r="D190" t="s">
        <v>29</v>
      </c>
      <c r="E190" t="s">
        <v>14</v>
      </c>
      <c r="G190" s="6">
        <v>4832</v>
      </c>
      <c r="H190" s="6">
        <v>26189.439999999999</v>
      </c>
      <c r="I190" s="7">
        <v>5.369952667925766E-4</v>
      </c>
    </row>
    <row r="191" spans="2:9" ht="15">
      <c r="B191" s="2" t="s">
        <v>359</v>
      </c>
      <c r="C191" t="s">
        <v>360</v>
      </c>
      <c r="D191" t="s">
        <v>29</v>
      </c>
      <c r="E191" t="s">
        <v>14</v>
      </c>
      <c r="G191" s="6">
        <v>3</v>
      </c>
      <c r="H191" s="6">
        <v>26.91</v>
      </c>
      <c r="I191" s="7">
        <v>5.5176982132448187E-7</v>
      </c>
    </row>
    <row r="192" spans="2:9" ht="15">
      <c r="B192" s="2" t="s">
        <v>361</v>
      </c>
      <c r="C192" t="s">
        <v>362</v>
      </c>
      <c r="D192" t="s">
        <v>29</v>
      </c>
      <c r="E192" t="s">
        <v>14</v>
      </c>
      <c r="G192" s="6">
        <v>29455</v>
      </c>
      <c r="H192" s="6">
        <v>40206.080000000002</v>
      </c>
      <c r="I192" s="7">
        <v>8.2439619389661179E-4</v>
      </c>
    </row>
    <row r="193" spans="2:9" ht="15">
      <c r="B193" s="2" t="s">
        <v>363</v>
      </c>
      <c r="C193" t="s">
        <v>364</v>
      </c>
      <c r="D193" t="s">
        <v>29</v>
      </c>
      <c r="E193" t="s">
        <v>14</v>
      </c>
      <c r="G193" s="6">
        <v>3700</v>
      </c>
      <c r="H193" s="6">
        <v>19240</v>
      </c>
      <c r="I193" s="7">
        <v>3.9450209447354257E-4</v>
      </c>
    </row>
    <row r="194" spans="2:9" ht="15">
      <c r="B194" s="2" t="s">
        <v>365</v>
      </c>
      <c r="C194" t="s">
        <v>366</v>
      </c>
      <c r="D194" t="s">
        <v>29</v>
      </c>
      <c r="E194" t="s">
        <v>14</v>
      </c>
      <c r="G194" s="6">
        <v>5193</v>
      </c>
      <c r="H194" s="6">
        <v>21810.6</v>
      </c>
      <c r="I194" s="7">
        <v>4.4721036287550143E-4</v>
      </c>
    </row>
    <row r="195" spans="2:9" ht="15">
      <c r="B195" s="2" t="s">
        <v>367</v>
      </c>
      <c r="C195" t="s">
        <v>368</v>
      </c>
      <c r="D195" t="s">
        <v>29</v>
      </c>
      <c r="E195" t="s">
        <v>14</v>
      </c>
      <c r="G195" s="6">
        <v>962</v>
      </c>
      <c r="H195" s="6">
        <v>5512.26</v>
      </c>
      <c r="I195" s="7">
        <v>1.1302485006666995E-4</v>
      </c>
    </row>
    <row r="196" spans="2:9" ht="15">
      <c r="B196" s="2" t="s">
        <v>369</v>
      </c>
      <c r="C196" t="s">
        <v>370</v>
      </c>
      <c r="D196" t="s">
        <v>29</v>
      </c>
      <c r="E196" t="s">
        <v>14</v>
      </c>
      <c r="G196" s="6">
        <v>430</v>
      </c>
      <c r="H196" s="6">
        <v>5903.9</v>
      </c>
      <c r="I196" s="7">
        <v>1.2105514114149418E-4</v>
      </c>
    </row>
    <row r="197" spans="2:9" ht="15">
      <c r="B197" s="2" t="s">
        <v>371</v>
      </c>
      <c r="C197" t="s">
        <v>372</v>
      </c>
      <c r="D197" t="s">
        <v>29</v>
      </c>
      <c r="E197" t="s">
        <v>14</v>
      </c>
      <c r="G197" s="6">
        <v>11</v>
      </c>
      <c r="H197" s="6">
        <v>28.16</v>
      </c>
      <c r="I197" s="7">
        <v>5.7740015490514343E-7</v>
      </c>
    </row>
    <row r="198" spans="2:9" ht="15">
      <c r="B198" s="8" t="s">
        <v>32</v>
      </c>
      <c r="C198" s="8"/>
      <c r="D198" s="8"/>
      <c r="E198" s="8"/>
      <c r="F198" s="8"/>
      <c r="G198" s="9">
        <f>SUM(G185:G197)</f>
        <v>58532</v>
      </c>
      <c r="H198" s="9">
        <f>SUM(H185:H197)</f>
        <v>378696.11</v>
      </c>
      <c r="I198" s="9"/>
    </row>
    <row r="199" spans="2:9">
      <c r="B199" t="s">
        <v>33</v>
      </c>
      <c r="C199" t="s">
        <v>34</v>
      </c>
      <c r="D199" t="s">
        <v>35</v>
      </c>
      <c r="E199" t="s">
        <v>14</v>
      </c>
      <c r="G199" s="6">
        <v>11444.11</v>
      </c>
      <c r="H199" s="6">
        <v>10406.129999999999</v>
      </c>
      <c r="I199" s="7">
        <v>2.1337006654698363E-4</v>
      </c>
    </row>
    <row r="200" spans="2:9" ht="15">
      <c r="B200" s="8" t="s">
        <v>36</v>
      </c>
      <c r="C200" s="8"/>
      <c r="D200" s="8"/>
      <c r="E200" s="8"/>
      <c r="F200" s="8"/>
      <c r="G200" s="9">
        <f>SUM(G199)</f>
        <v>11444.11</v>
      </c>
      <c r="H200" s="9">
        <f>SUM(H199)</f>
        <v>10406.129999999999</v>
      </c>
      <c r="I200" s="9"/>
    </row>
    <row r="201" spans="2:9" ht="15">
      <c r="B201" t="s">
        <v>37</v>
      </c>
      <c r="C201" t="s">
        <v>373</v>
      </c>
      <c r="D201" t="s">
        <v>38</v>
      </c>
      <c r="E201" t="s">
        <v>14</v>
      </c>
      <c r="F201" s="2"/>
      <c r="G201" s="6">
        <v>10196</v>
      </c>
      <c r="H201" s="6">
        <v>18332.41</v>
      </c>
      <c r="I201" s="20">
        <v>3.7589262690996449E-4</v>
      </c>
    </row>
    <row r="202" spans="2:9" ht="15">
      <c r="B202" t="s">
        <v>118</v>
      </c>
      <c r="C202" t="s">
        <v>374</v>
      </c>
      <c r="D202" t="s">
        <v>38</v>
      </c>
      <c r="E202" t="s">
        <v>14</v>
      </c>
      <c r="F202" s="2"/>
      <c r="G202" s="6">
        <v>20828.79</v>
      </c>
      <c r="H202" s="6">
        <v>20501.78</v>
      </c>
      <c r="I202" s="20">
        <v>4.2037396831786825E-4</v>
      </c>
    </row>
    <row r="203" spans="2:9" ht="15">
      <c r="B203" t="s">
        <v>39</v>
      </c>
      <c r="C203" t="s">
        <v>40</v>
      </c>
      <c r="D203" t="s">
        <v>38</v>
      </c>
      <c r="E203" t="s">
        <v>14</v>
      </c>
      <c r="F203" s="2"/>
      <c r="G203" s="6">
        <v>550.79</v>
      </c>
      <c r="H203" s="6">
        <v>19841.599999999999</v>
      </c>
      <c r="I203" s="20">
        <v>4.0683746141924337E-4</v>
      </c>
    </row>
    <row r="204" spans="2:9" ht="15">
      <c r="B204" t="s">
        <v>375</v>
      </c>
      <c r="C204" t="s">
        <v>376</v>
      </c>
      <c r="D204" t="s">
        <v>38</v>
      </c>
      <c r="E204" t="s">
        <v>14</v>
      </c>
      <c r="F204" s="2"/>
      <c r="G204" s="6">
        <v>281470.98</v>
      </c>
      <c r="H204" s="6">
        <v>523001.23</v>
      </c>
      <c r="I204" s="20">
        <v>1.0723756790397035E-2</v>
      </c>
    </row>
    <row r="205" spans="2:9" ht="15">
      <c r="B205" t="s">
        <v>69</v>
      </c>
      <c r="C205" t="s">
        <v>70</v>
      </c>
      <c r="D205" t="s">
        <v>38</v>
      </c>
      <c r="E205" t="s">
        <v>14</v>
      </c>
      <c r="F205" s="2"/>
      <c r="G205" s="6">
        <v>107094.65</v>
      </c>
      <c r="H205" s="6">
        <v>737957.1</v>
      </c>
      <c r="I205" s="20">
        <v>1.513126931297409E-2</v>
      </c>
    </row>
    <row r="206" spans="2:9" ht="15">
      <c r="B206" t="s">
        <v>161</v>
      </c>
      <c r="C206" t="s">
        <v>377</v>
      </c>
      <c r="D206" t="s">
        <v>38</v>
      </c>
      <c r="E206" t="s">
        <v>14</v>
      </c>
      <c r="F206" s="2"/>
      <c r="G206" s="6">
        <v>24894.47</v>
      </c>
      <c r="H206" s="6">
        <v>26310.97</v>
      </c>
      <c r="I206" s="20">
        <v>5.3948715034462288E-4</v>
      </c>
    </row>
    <row r="207" spans="2:9" ht="15">
      <c r="B207" t="s">
        <v>20</v>
      </c>
      <c r="C207" t="s">
        <v>378</v>
      </c>
      <c r="D207" t="s">
        <v>38</v>
      </c>
      <c r="E207" t="s">
        <v>14</v>
      </c>
      <c r="F207" s="2"/>
      <c r="G207" s="6">
        <v>38222.589999999997</v>
      </c>
      <c r="H207" s="6">
        <v>37756.269999999997</v>
      </c>
      <c r="I207" s="20">
        <v>7.7416463588921936E-4</v>
      </c>
    </row>
    <row r="208" spans="2:9" ht="15">
      <c r="B208" t="s">
        <v>20</v>
      </c>
      <c r="C208" t="s">
        <v>379</v>
      </c>
      <c r="D208" t="s">
        <v>38</v>
      </c>
      <c r="E208" t="s">
        <v>14</v>
      </c>
      <c r="F208" s="2"/>
      <c r="G208" s="6">
        <v>61724.54</v>
      </c>
      <c r="H208" s="6">
        <v>140620.85</v>
      </c>
      <c r="I208" s="20">
        <v>2.8833274351169366E-3</v>
      </c>
    </row>
    <row r="209" spans="2:9" ht="15">
      <c r="B209" t="s">
        <v>20</v>
      </c>
      <c r="C209" t="s">
        <v>380</v>
      </c>
      <c r="D209" t="s">
        <v>38</v>
      </c>
      <c r="E209" t="s">
        <v>14</v>
      </c>
      <c r="F209" s="2"/>
      <c r="G209" s="6">
        <v>1536746.81</v>
      </c>
      <c r="H209" s="6">
        <v>1945675.14</v>
      </c>
      <c r="I209" s="20">
        <v>3.9894642302240289E-2</v>
      </c>
    </row>
    <row r="210" spans="2:9" ht="15">
      <c r="B210" t="s">
        <v>41</v>
      </c>
      <c r="C210" t="s">
        <v>381</v>
      </c>
      <c r="D210" t="s">
        <v>38</v>
      </c>
      <c r="E210" t="s">
        <v>14</v>
      </c>
      <c r="F210" s="2"/>
      <c r="G210" s="6">
        <v>738629.69</v>
      </c>
      <c r="H210" s="6">
        <v>1217040.1399999999</v>
      </c>
      <c r="I210" s="20">
        <v>2.4954515815404026E-2</v>
      </c>
    </row>
    <row r="211" spans="2:9" ht="15">
      <c r="B211" t="s">
        <v>41</v>
      </c>
      <c r="C211" t="s">
        <v>382</v>
      </c>
      <c r="D211" t="s">
        <v>38</v>
      </c>
      <c r="E211" t="s">
        <v>14</v>
      </c>
      <c r="F211" s="2"/>
      <c r="G211" s="6">
        <v>532399.21</v>
      </c>
      <c r="H211" s="6">
        <v>825378.5</v>
      </c>
      <c r="I211" s="20">
        <v>1.6923781028244846E-2</v>
      </c>
    </row>
    <row r="212" spans="2:9" ht="15">
      <c r="B212" t="s">
        <v>96</v>
      </c>
      <c r="C212" t="s">
        <v>158</v>
      </c>
      <c r="D212" t="s">
        <v>38</v>
      </c>
      <c r="E212" t="s">
        <v>14</v>
      </c>
      <c r="F212" s="2"/>
      <c r="G212" s="6">
        <v>78884.02</v>
      </c>
      <c r="H212" s="6">
        <v>105691.18</v>
      </c>
      <c r="I212" s="20">
        <v>2.1671201599469956E-3</v>
      </c>
    </row>
    <row r="213" spans="2:9" ht="15">
      <c r="B213" t="s">
        <v>96</v>
      </c>
      <c r="C213" t="s">
        <v>383</v>
      </c>
      <c r="D213" t="s">
        <v>38</v>
      </c>
      <c r="E213" t="s">
        <v>14</v>
      </c>
      <c r="F213" s="2"/>
      <c r="G213" s="6">
        <v>430301.45</v>
      </c>
      <c r="H213" s="6">
        <v>737850.81</v>
      </c>
      <c r="I213" s="20">
        <v>1.5129089914449062E-2</v>
      </c>
    </row>
    <row r="214" spans="2:9" ht="15">
      <c r="B214" t="s">
        <v>115</v>
      </c>
      <c r="C214" t="s">
        <v>116</v>
      </c>
      <c r="D214" t="s">
        <v>38</v>
      </c>
      <c r="E214" t="s">
        <v>14</v>
      </c>
      <c r="F214" s="2"/>
      <c r="G214" s="6">
        <v>326698.75</v>
      </c>
      <c r="H214" s="6">
        <v>433855.94</v>
      </c>
      <c r="I214" s="20">
        <v>8.8958979745211858E-3</v>
      </c>
    </row>
    <row r="215" spans="2:9" ht="15">
      <c r="B215" t="s">
        <v>159</v>
      </c>
      <c r="C215" t="s">
        <v>160</v>
      </c>
      <c r="D215" t="s">
        <v>38</v>
      </c>
      <c r="E215" t="s">
        <v>14</v>
      </c>
      <c r="F215" s="2"/>
      <c r="G215" s="6">
        <v>100777.19</v>
      </c>
      <c r="H215" s="6">
        <v>117173.64</v>
      </c>
      <c r="I215" s="20">
        <v>2.4025595840482779E-3</v>
      </c>
    </row>
    <row r="216" spans="2:9" ht="15">
      <c r="B216" t="s">
        <v>384</v>
      </c>
      <c r="C216" t="s">
        <v>385</v>
      </c>
      <c r="D216" t="s">
        <v>38</v>
      </c>
      <c r="E216" t="s">
        <v>14</v>
      </c>
      <c r="F216" s="2"/>
      <c r="G216" s="6">
        <v>13209.14</v>
      </c>
      <c r="H216" s="6">
        <v>22026.240000000002</v>
      </c>
      <c r="I216" s="20">
        <v>4.5163190298216856E-4</v>
      </c>
    </row>
    <row r="217" spans="2:9" ht="15">
      <c r="B217" t="s">
        <v>386</v>
      </c>
      <c r="C217" t="s">
        <v>387</v>
      </c>
      <c r="D217" t="s">
        <v>38</v>
      </c>
      <c r="E217" t="s">
        <v>14</v>
      </c>
      <c r="F217" s="2"/>
      <c r="G217" s="6">
        <v>9554.6</v>
      </c>
      <c r="H217" s="6">
        <v>16680.419999999998</v>
      </c>
      <c r="I217" s="20">
        <v>3.4201978309243079E-4</v>
      </c>
    </row>
    <row r="218" spans="2:9" ht="15">
      <c r="B218" t="s">
        <v>388</v>
      </c>
      <c r="C218" t="s">
        <v>389</v>
      </c>
      <c r="D218" t="s">
        <v>38</v>
      </c>
      <c r="E218" t="s">
        <v>14</v>
      </c>
      <c r="F218" s="2"/>
      <c r="G218" s="6">
        <v>20433.5</v>
      </c>
      <c r="H218" s="6">
        <v>16203.77</v>
      </c>
      <c r="I218" s="20">
        <v>3.3224642429145295E-4</v>
      </c>
    </row>
    <row r="219" spans="2:9" ht="15">
      <c r="B219" t="s">
        <v>390</v>
      </c>
      <c r="C219" t="s">
        <v>391</v>
      </c>
      <c r="D219" t="s">
        <v>38</v>
      </c>
      <c r="E219" t="s">
        <v>14</v>
      </c>
      <c r="F219" s="2"/>
      <c r="G219" s="6">
        <v>18470.669999999998</v>
      </c>
      <c r="H219" s="6">
        <v>19069.12</v>
      </c>
      <c r="I219" s="20">
        <v>3.9099832535173182E-4</v>
      </c>
    </row>
    <row r="220" spans="2:9" ht="15">
      <c r="B220" t="s">
        <v>392</v>
      </c>
      <c r="C220" t="s">
        <v>393</v>
      </c>
      <c r="D220" t="s">
        <v>38</v>
      </c>
      <c r="E220" t="s">
        <v>14</v>
      </c>
      <c r="F220" s="2"/>
      <c r="G220" s="6">
        <v>1501.29</v>
      </c>
      <c r="H220" s="6">
        <v>5587.5</v>
      </c>
      <c r="I220" s="20">
        <v>1.1456759110555714E-4</v>
      </c>
    </row>
    <row r="221" spans="2:9" ht="15">
      <c r="B221" t="s">
        <v>394</v>
      </c>
      <c r="C221" t="s">
        <v>395</v>
      </c>
      <c r="D221" t="s">
        <v>38</v>
      </c>
      <c r="E221" t="s">
        <v>14</v>
      </c>
      <c r="F221" s="2"/>
      <c r="G221" s="6">
        <v>3391.53</v>
      </c>
      <c r="H221" s="6">
        <v>6532.77</v>
      </c>
      <c r="I221" s="20">
        <v>1.3394965944459069E-4</v>
      </c>
    </row>
    <row r="222" spans="2:9" ht="15">
      <c r="B222" t="s">
        <v>396</v>
      </c>
      <c r="C222" t="s">
        <v>397</v>
      </c>
      <c r="D222" t="s">
        <v>38</v>
      </c>
      <c r="E222" t="s">
        <v>14</v>
      </c>
      <c r="F222" s="2"/>
      <c r="G222" s="6">
        <v>84712.65</v>
      </c>
      <c r="H222" s="6">
        <v>413880.59</v>
      </c>
      <c r="I222" s="20">
        <v>8.4863180674088125E-3</v>
      </c>
    </row>
    <row r="223" spans="2:9" ht="15">
      <c r="B223" t="s">
        <v>398</v>
      </c>
      <c r="C223" t="s">
        <v>399</v>
      </c>
      <c r="D223" t="s">
        <v>38</v>
      </c>
      <c r="E223" t="s">
        <v>14</v>
      </c>
      <c r="F223" s="2"/>
      <c r="G223" s="6">
        <v>926002.69</v>
      </c>
      <c r="H223" s="6">
        <v>1088330.96</v>
      </c>
      <c r="I223" s="20">
        <v>2.2315428440769298E-2</v>
      </c>
    </row>
    <row r="224" spans="2:9" ht="15">
      <c r="B224" t="s">
        <v>400</v>
      </c>
      <c r="C224" t="s">
        <v>401</v>
      </c>
      <c r="D224" t="s">
        <v>38</v>
      </c>
      <c r="E224" t="s">
        <v>14</v>
      </c>
      <c r="F224" s="2"/>
      <c r="G224" s="6">
        <v>3372.01</v>
      </c>
      <c r="H224" s="6">
        <v>7100.78</v>
      </c>
      <c r="I224" s="20">
        <v>1.4559628806631194E-4</v>
      </c>
    </row>
    <row r="225" spans="2:9" ht="15">
      <c r="B225" t="s">
        <v>402</v>
      </c>
      <c r="C225" t="s">
        <v>403</v>
      </c>
      <c r="D225" t="s">
        <v>38</v>
      </c>
      <c r="E225" t="s">
        <v>14</v>
      </c>
      <c r="F225" s="2"/>
      <c r="G225" s="6">
        <v>97689.48</v>
      </c>
      <c r="H225" s="6">
        <v>144131.06</v>
      </c>
      <c r="I225" s="20">
        <v>2.9553017177074759E-3</v>
      </c>
    </row>
    <row r="226" spans="2:9" ht="15">
      <c r="B226" t="s">
        <v>178</v>
      </c>
      <c r="C226" t="s">
        <v>404</v>
      </c>
      <c r="D226" t="s">
        <v>38</v>
      </c>
      <c r="E226" t="s">
        <v>14</v>
      </c>
      <c r="F226" s="2"/>
      <c r="G226" s="6">
        <v>6748.81</v>
      </c>
      <c r="H226" s="6">
        <v>7894.08</v>
      </c>
      <c r="I226" s="20">
        <v>1.6186232296994297E-4</v>
      </c>
    </row>
    <row r="227" spans="2:9" ht="15">
      <c r="B227" t="s">
        <v>405</v>
      </c>
      <c r="C227" t="s">
        <v>406</v>
      </c>
      <c r="D227" t="s">
        <v>38</v>
      </c>
      <c r="E227" t="s">
        <v>14</v>
      </c>
      <c r="F227" s="2"/>
      <c r="G227" s="6">
        <v>24356.68</v>
      </c>
      <c r="H227" s="6">
        <v>27413.439999999999</v>
      </c>
      <c r="I227" s="20">
        <v>5.6209248943476045E-4</v>
      </c>
    </row>
    <row r="228" spans="2:9" ht="15">
      <c r="B228" t="s">
        <v>180</v>
      </c>
      <c r="C228" t="s">
        <v>407</v>
      </c>
      <c r="D228" t="s">
        <v>38</v>
      </c>
      <c r="E228" t="s">
        <v>14</v>
      </c>
      <c r="F228" s="2"/>
      <c r="G228" s="6">
        <v>208681.65</v>
      </c>
      <c r="H228" s="6">
        <v>237289.82</v>
      </c>
      <c r="I228" s="20">
        <v>4.8654537935161083E-3</v>
      </c>
    </row>
    <row r="229" spans="2:9" ht="15">
      <c r="B229" t="s">
        <v>180</v>
      </c>
      <c r="C229" t="s">
        <v>408</v>
      </c>
      <c r="D229" t="s">
        <v>38</v>
      </c>
      <c r="E229" t="s">
        <v>14</v>
      </c>
      <c r="F229" s="2"/>
      <c r="G229" s="6">
        <v>59763.58</v>
      </c>
      <c r="H229" s="6">
        <v>62626.26</v>
      </c>
      <c r="I229" s="20">
        <v>1.2841055477673931E-3</v>
      </c>
    </row>
    <row r="230" spans="2:9" ht="15">
      <c r="B230" t="s">
        <v>180</v>
      </c>
      <c r="C230" t="s">
        <v>409</v>
      </c>
      <c r="D230" t="s">
        <v>38</v>
      </c>
      <c r="E230" t="s">
        <v>14</v>
      </c>
      <c r="F230" s="2"/>
      <c r="G230" s="6">
        <v>80086.55</v>
      </c>
      <c r="H230" s="6">
        <v>88142.46</v>
      </c>
      <c r="I230" s="20">
        <v>1.8072965219360941E-3</v>
      </c>
    </row>
    <row r="231" spans="2:9" ht="15">
      <c r="B231" t="s">
        <v>180</v>
      </c>
      <c r="C231" t="s">
        <v>410</v>
      </c>
      <c r="D231" t="s">
        <v>38</v>
      </c>
      <c r="E231" t="s">
        <v>14</v>
      </c>
      <c r="F231" s="2"/>
      <c r="G231" s="6">
        <v>565024.24</v>
      </c>
      <c r="H231" s="6">
        <v>565945.23</v>
      </c>
      <c r="I231" s="20">
        <v>1.160429202662738E-2</v>
      </c>
    </row>
    <row r="232" spans="2:9" ht="15">
      <c r="B232" t="s">
        <v>180</v>
      </c>
      <c r="C232" t="s">
        <v>411</v>
      </c>
      <c r="D232" t="s">
        <v>38</v>
      </c>
      <c r="E232" t="s">
        <v>14</v>
      </c>
      <c r="F232" s="2"/>
      <c r="G232" s="6">
        <v>894715.28</v>
      </c>
      <c r="H232" s="6">
        <v>1031615.66</v>
      </c>
      <c r="I232" s="20">
        <v>2.1152522794267464E-2</v>
      </c>
    </row>
    <row r="233" spans="2:9" ht="15">
      <c r="B233" t="s">
        <v>180</v>
      </c>
      <c r="C233" t="s">
        <v>412</v>
      </c>
      <c r="D233" t="s">
        <v>38</v>
      </c>
      <c r="E233" t="s">
        <v>14</v>
      </c>
      <c r="F233" s="2"/>
      <c r="G233" s="6">
        <v>130656.35</v>
      </c>
      <c r="H233" s="6">
        <v>123753.78</v>
      </c>
      <c r="I233" s="20">
        <v>2.5374805306142413E-3</v>
      </c>
    </row>
    <row r="234" spans="2:9" ht="15">
      <c r="B234" t="s">
        <v>180</v>
      </c>
      <c r="C234" t="s">
        <v>413</v>
      </c>
      <c r="D234" t="s">
        <v>38</v>
      </c>
      <c r="E234" t="s">
        <v>14</v>
      </c>
      <c r="F234" s="2"/>
      <c r="G234" s="6">
        <v>61775.16</v>
      </c>
      <c r="H234" s="6">
        <v>95101.62</v>
      </c>
      <c r="I234" s="20">
        <v>1.9499889957290512E-3</v>
      </c>
    </row>
    <row r="235" spans="2:9" ht="15">
      <c r="B235" t="s">
        <v>180</v>
      </c>
      <c r="C235" t="s">
        <v>414</v>
      </c>
      <c r="D235" t="s">
        <v>38</v>
      </c>
      <c r="E235" t="s">
        <v>14</v>
      </c>
      <c r="F235" s="2"/>
      <c r="G235" s="6">
        <v>22112.85</v>
      </c>
      <c r="H235" s="6">
        <v>28295.16</v>
      </c>
      <c r="I235" s="20">
        <v>5.8017151161455323E-4</v>
      </c>
    </row>
    <row r="236" spans="2:9" ht="15">
      <c r="B236" t="s">
        <v>183</v>
      </c>
      <c r="C236" t="s">
        <v>415</v>
      </c>
      <c r="D236" t="s">
        <v>38</v>
      </c>
      <c r="E236" t="s">
        <v>14</v>
      </c>
      <c r="F236" s="2"/>
      <c r="G236" s="6">
        <v>33515.22</v>
      </c>
      <c r="H236" s="6">
        <v>35130.65</v>
      </c>
      <c r="I236" s="20">
        <v>7.2032822272437421E-4</v>
      </c>
    </row>
    <row r="237" spans="2:9">
      <c r="B237" t="s">
        <v>416</v>
      </c>
      <c r="C237" t="s">
        <v>417</v>
      </c>
      <c r="D237" t="s">
        <v>38</v>
      </c>
      <c r="E237" t="s">
        <v>14</v>
      </c>
      <c r="G237" s="6">
        <v>2204</v>
      </c>
      <c r="H237" s="6">
        <v>2792.03</v>
      </c>
      <c r="I237" s="22">
        <v>5.7248528213771576E-5</v>
      </c>
    </row>
    <row r="238" spans="2:9">
      <c r="B238" t="s">
        <v>418</v>
      </c>
      <c r="C238" t="s">
        <v>419</v>
      </c>
      <c r="D238" t="s">
        <v>38</v>
      </c>
      <c r="E238" t="s">
        <v>14</v>
      </c>
      <c r="G238" s="6">
        <v>2969.59</v>
      </c>
      <c r="H238" s="6">
        <v>2829.43</v>
      </c>
      <c r="I238" s="22">
        <v>5.8015387794504963E-5</v>
      </c>
    </row>
    <row r="239" spans="2:9">
      <c r="B239" t="s">
        <v>185</v>
      </c>
      <c r="C239" t="s">
        <v>420</v>
      </c>
      <c r="D239" t="s">
        <v>38</v>
      </c>
      <c r="E239" t="s">
        <v>14</v>
      </c>
      <c r="G239" s="6">
        <v>97362.96</v>
      </c>
      <c r="H239" s="6">
        <v>139330.29</v>
      </c>
      <c r="I239" s="22">
        <v>2.8568654484722499E-3</v>
      </c>
    </row>
    <row r="240" spans="2:9">
      <c r="B240" t="s">
        <v>185</v>
      </c>
      <c r="C240" t="s">
        <v>421</v>
      </c>
      <c r="D240" t="s">
        <v>38</v>
      </c>
      <c r="E240" t="s">
        <v>14</v>
      </c>
      <c r="G240" s="6">
        <v>187825.06</v>
      </c>
      <c r="H240" s="6">
        <v>229856.55</v>
      </c>
      <c r="I240" s="22">
        <v>4.7130400417600086E-3</v>
      </c>
    </row>
    <row r="241" spans="2:9">
      <c r="B241" t="s">
        <v>185</v>
      </c>
      <c r="C241" t="s">
        <v>422</v>
      </c>
      <c r="D241" t="s">
        <v>38</v>
      </c>
      <c r="E241" t="s">
        <v>14</v>
      </c>
      <c r="G241" s="6">
        <v>36989.910000000003</v>
      </c>
      <c r="H241" s="6">
        <v>24300.15</v>
      </c>
      <c r="I241" s="22">
        <v>4.9825676044809022E-4</v>
      </c>
    </row>
    <row r="242" spans="2:9">
      <c r="B242" t="s">
        <v>185</v>
      </c>
      <c r="C242" t="s">
        <v>423</v>
      </c>
      <c r="D242" t="s">
        <v>38</v>
      </c>
      <c r="E242" t="s">
        <v>14</v>
      </c>
      <c r="G242" s="6">
        <v>14950.57</v>
      </c>
      <c r="H242" s="6">
        <v>18666.98</v>
      </c>
      <c r="I242" s="22">
        <v>3.8275273947483004E-4</v>
      </c>
    </row>
    <row r="243" spans="2:9">
      <c r="B243" t="s">
        <v>185</v>
      </c>
      <c r="C243" t="s">
        <v>424</v>
      </c>
      <c r="D243" t="s">
        <v>38</v>
      </c>
      <c r="E243" t="s">
        <v>14</v>
      </c>
      <c r="G243" s="6">
        <v>56172.05</v>
      </c>
      <c r="H243" s="6">
        <v>324364.38</v>
      </c>
      <c r="I243" s="22">
        <v>6.650853808867571E-3</v>
      </c>
    </row>
    <row r="244" spans="2:9">
      <c r="B244" t="s">
        <v>185</v>
      </c>
      <c r="C244" t="s">
        <v>425</v>
      </c>
      <c r="D244" t="s">
        <v>38</v>
      </c>
      <c r="E244" t="s">
        <v>14</v>
      </c>
      <c r="G244" s="6">
        <v>86633.85</v>
      </c>
      <c r="H244" s="6">
        <v>104379.93</v>
      </c>
      <c r="I244" s="22">
        <v>2.1402339400208815E-3</v>
      </c>
    </row>
    <row r="245" spans="2:9">
      <c r="B245" t="s">
        <v>426</v>
      </c>
      <c r="C245" t="s">
        <v>427</v>
      </c>
      <c r="D245" t="s">
        <v>38</v>
      </c>
      <c r="E245" t="s">
        <v>14</v>
      </c>
      <c r="G245" s="6">
        <v>115708.59</v>
      </c>
      <c r="H245" s="6">
        <v>597762.15</v>
      </c>
      <c r="I245" s="22">
        <v>1.2256674645114757E-2</v>
      </c>
    </row>
    <row r="246" spans="2:9">
      <c r="B246" t="s">
        <v>428</v>
      </c>
      <c r="C246" t="s">
        <v>429</v>
      </c>
      <c r="D246" t="s">
        <v>38</v>
      </c>
      <c r="E246" t="s">
        <v>14</v>
      </c>
      <c r="G246" s="6">
        <v>8065.62</v>
      </c>
      <c r="H246" s="6">
        <v>14221.3</v>
      </c>
      <c r="I246" s="22">
        <v>2.9159733036052967E-4</v>
      </c>
    </row>
    <row r="247" spans="2:9">
      <c r="B247" t="s">
        <v>430</v>
      </c>
      <c r="C247" t="s">
        <v>431</v>
      </c>
      <c r="D247" t="s">
        <v>38</v>
      </c>
      <c r="E247" t="s">
        <v>14</v>
      </c>
      <c r="G247" s="6">
        <v>2450.6799999999998</v>
      </c>
      <c r="H247" s="6">
        <v>2410.98</v>
      </c>
      <c r="I247" s="22">
        <v>4.9435377325042708E-5</v>
      </c>
    </row>
    <row r="248" spans="2:9">
      <c r="B248" t="s">
        <v>432</v>
      </c>
      <c r="C248" t="s">
        <v>433</v>
      </c>
      <c r="D248" t="s">
        <v>38</v>
      </c>
      <c r="E248" t="s">
        <v>14</v>
      </c>
      <c r="G248" s="6">
        <v>10732.51</v>
      </c>
      <c r="H248" s="6">
        <v>13454.27</v>
      </c>
      <c r="I248" s="22">
        <v>2.7586994254742985E-4</v>
      </c>
    </row>
    <row r="249" spans="2:9">
      <c r="B249" t="s">
        <v>434</v>
      </c>
      <c r="C249" t="s">
        <v>435</v>
      </c>
      <c r="D249" t="s">
        <v>38</v>
      </c>
      <c r="E249" t="s">
        <v>14</v>
      </c>
      <c r="G249" s="6">
        <v>2508.23</v>
      </c>
      <c r="H249" s="6">
        <v>6943.03</v>
      </c>
      <c r="I249" s="22">
        <v>1.4236173996843245E-4</v>
      </c>
    </row>
    <row r="250" spans="2:9">
      <c r="B250" t="s">
        <v>436</v>
      </c>
      <c r="C250" t="s">
        <v>437</v>
      </c>
      <c r="D250" t="s">
        <v>38</v>
      </c>
      <c r="E250" t="s">
        <v>14</v>
      </c>
      <c r="G250" s="6">
        <v>248027.7</v>
      </c>
      <c r="H250" s="6">
        <v>284686.19</v>
      </c>
      <c r="I250" s="22">
        <v>5.8372816124060752E-3</v>
      </c>
    </row>
    <row r="251" spans="2:9">
      <c r="B251" t="s">
        <v>438</v>
      </c>
      <c r="C251" t="s">
        <v>439</v>
      </c>
      <c r="D251" t="s">
        <v>38</v>
      </c>
      <c r="E251" t="s">
        <v>14</v>
      </c>
      <c r="G251" s="6">
        <v>53607.199999999997</v>
      </c>
      <c r="H251" s="6">
        <v>103402.93</v>
      </c>
      <c r="I251" s="22">
        <v>2.1202012712942366E-3</v>
      </c>
    </row>
    <row r="252" spans="2:9">
      <c r="B252" t="s">
        <v>440</v>
      </c>
      <c r="C252" t="s">
        <v>441</v>
      </c>
      <c r="D252" t="s">
        <v>38</v>
      </c>
      <c r="E252" t="s">
        <v>14</v>
      </c>
      <c r="G252" s="6">
        <v>1630.81</v>
      </c>
      <c r="H252" s="6">
        <v>2660.67</v>
      </c>
      <c r="I252" s="22">
        <v>5.4555087718447017E-5</v>
      </c>
    </row>
    <row r="253" spans="2:9">
      <c r="B253" t="s">
        <v>442</v>
      </c>
      <c r="C253" t="s">
        <v>443</v>
      </c>
      <c r="D253" t="s">
        <v>38</v>
      </c>
      <c r="E253" t="s">
        <v>14</v>
      </c>
      <c r="G253" s="6">
        <v>15095.06</v>
      </c>
      <c r="H253" s="6">
        <v>86174.68</v>
      </c>
      <c r="I253" s="22">
        <v>1.7669486356854105E-3</v>
      </c>
    </row>
    <row r="254" spans="2:9">
      <c r="B254" t="s">
        <v>444</v>
      </c>
      <c r="C254" t="s">
        <v>445</v>
      </c>
      <c r="D254" t="s">
        <v>38</v>
      </c>
      <c r="E254" t="s">
        <v>14</v>
      </c>
      <c r="G254" s="6">
        <v>51400.24</v>
      </c>
      <c r="H254" s="6">
        <v>62723.71</v>
      </c>
      <c r="I254" s="22">
        <v>1.2861036885733414E-3</v>
      </c>
    </row>
    <row r="255" spans="2:9">
      <c r="B255" t="s">
        <v>444</v>
      </c>
      <c r="C255" t="s">
        <v>446</v>
      </c>
      <c r="D255" t="s">
        <v>38</v>
      </c>
      <c r="E255" t="s">
        <v>14</v>
      </c>
      <c r="G255" s="6">
        <v>97348</v>
      </c>
      <c r="H255" s="6">
        <v>111512.13</v>
      </c>
      <c r="I255" s="22">
        <v>2.2864744721520771E-3</v>
      </c>
    </row>
    <row r="256" spans="2:9" ht="15">
      <c r="B256" s="8" t="s">
        <v>42</v>
      </c>
      <c r="C256" s="8"/>
      <c r="D256" s="8"/>
      <c r="E256" s="8"/>
      <c r="F256" s="8"/>
      <c r="G256" s="9">
        <f>SUM(G201:G255)</f>
        <v>8646876.4899999984</v>
      </c>
      <c r="H256" s="9">
        <f>SUM(H201:H255)</f>
        <v>13082210.710000001</v>
      </c>
      <c r="I256" s="8"/>
    </row>
    <row r="257" spans="2:9" ht="15">
      <c r="B257" s="31" t="s">
        <v>180</v>
      </c>
      <c r="C257" t="s">
        <v>447</v>
      </c>
      <c r="D257" t="s">
        <v>162</v>
      </c>
      <c r="E257" t="s">
        <v>14</v>
      </c>
      <c r="F257" s="2"/>
      <c r="G257" s="6">
        <v>65946.45</v>
      </c>
      <c r="H257" s="6">
        <v>77180.429999999993</v>
      </c>
      <c r="I257" s="23">
        <v>1.5825281334391184E-3</v>
      </c>
    </row>
    <row r="258" spans="2:9" ht="15">
      <c r="B258" s="31" t="s">
        <v>448</v>
      </c>
      <c r="C258" t="s">
        <v>449</v>
      </c>
      <c r="D258" t="s">
        <v>162</v>
      </c>
      <c r="E258" t="s">
        <v>14</v>
      </c>
      <c r="F258" s="2"/>
      <c r="G258" s="6">
        <v>17027.37</v>
      </c>
      <c r="H258" s="6">
        <v>24900.83</v>
      </c>
      <c r="I258" s="23">
        <v>5.1057326346827569E-4</v>
      </c>
    </row>
    <row r="259" spans="2:9" ht="15">
      <c r="B259" s="8" t="s">
        <v>162</v>
      </c>
      <c r="C259" s="8"/>
      <c r="D259" s="8"/>
      <c r="E259" s="8"/>
      <c r="F259" s="8"/>
      <c r="G259" s="9">
        <f>SUM(G257:G258)</f>
        <v>82973.819999999992</v>
      </c>
      <c r="H259" s="9">
        <f>SUM(H257:H258)</f>
        <v>102081.26</v>
      </c>
      <c r="I259" s="8"/>
    </row>
    <row r="260" spans="2:9" ht="15">
      <c r="B260" s="31" t="s">
        <v>452</v>
      </c>
      <c r="C260" s="31" t="s">
        <v>453</v>
      </c>
      <c r="D260" t="s">
        <v>163</v>
      </c>
      <c r="E260" t="s">
        <v>14</v>
      </c>
      <c r="F260" s="2"/>
      <c r="G260" s="6">
        <v>75616.56</v>
      </c>
      <c r="H260" s="6">
        <v>383360.84</v>
      </c>
      <c r="I260" s="23">
        <v>7.8605329687700971E-3</v>
      </c>
    </row>
    <row r="261" spans="2:9" ht="15">
      <c r="B261" s="31" t="s">
        <v>180</v>
      </c>
      <c r="C261" s="31" t="s">
        <v>454</v>
      </c>
      <c r="D261" t="s">
        <v>163</v>
      </c>
      <c r="E261" t="s">
        <v>14</v>
      </c>
      <c r="F261" s="2"/>
      <c r="G261" s="6">
        <v>401706.08</v>
      </c>
      <c r="H261" s="6">
        <v>424334.18</v>
      </c>
      <c r="I261" s="23">
        <v>8.7006612664611866E-3</v>
      </c>
    </row>
    <row r="262" spans="2:9" ht="15">
      <c r="B262" s="31" t="s">
        <v>455</v>
      </c>
      <c r="C262" s="31" t="s">
        <v>456</v>
      </c>
      <c r="D262" t="s">
        <v>163</v>
      </c>
      <c r="E262" t="s">
        <v>14</v>
      </c>
      <c r="F262" s="2"/>
      <c r="G262" s="6">
        <v>613.80999999999995</v>
      </c>
      <c r="H262" s="6">
        <v>599.02</v>
      </c>
      <c r="I262" s="23">
        <v>1.2282465937190305E-5</v>
      </c>
    </row>
    <row r="263" spans="2:9" ht="15">
      <c r="B263" s="31" t="s">
        <v>457</v>
      </c>
      <c r="C263" s="31" t="s">
        <v>458</v>
      </c>
      <c r="D263" t="s">
        <v>163</v>
      </c>
      <c r="E263" t="s">
        <v>14</v>
      </c>
      <c r="F263" s="2"/>
      <c r="G263" s="6">
        <v>9690.94</v>
      </c>
      <c r="H263" s="6">
        <v>9338.19</v>
      </c>
      <c r="I263" s="23">
        <v>1.9147273979167831E-4</v>
      </c>
    </row>
    <row r="264" spans="2:9" ht="15">
      <c r="B264" s="8" t="s">
        <v>163</v>
      </c>
      <c r="C264" s="8"/>
      <c r="D264" s="8"/>
      <c r="E264" s="8"/>
      <c r="F264" s="8"/>
      <c r="G264" s="9">
        <f>SUM(G260:G263)</f>
        <v>487627.39</v>
      </c>
      <c r="H264" s="9">
        <f>SUM(H260:H263)</f>
        <v>817632.23</v>
      </c>
      <c r="I264" s="8"/>
    </row>
    <row r="265" spans="2:9" ht="15.75">
      <c r="B265" s="10" t="s">
        <v>43</v>
      </c>
      <c r="C265" s="8"/>
      <c r="D265" s="8"/>
      <c r="E265" s="8"/>
      <c r="F265" s="8"/>
      <c r="G265" s="9">
        <f>SUM(G256,G200,G198,G184,G181,G56,G12,G259,G264)</f>
        <v>27401801.52</v>
      </c>
      <c r="H265" s="9">
        <f>SUM(H256,H200,H198,H184,H181,H56,H12,H259,H264)</f>
        <v>48770336.75999999</v>
      </c>
      <c r="I265" s="27">
        <v>1</v>
      </c>
    </row>
    <row r="269" spans="2:9" ht="15.75">
      <c r="B269" s="4" t="s">
        <v>44</v>
      </c>
      <c r="C269" s="4"/>
      <c r="D269" s="4"/>
      <c r="E269" s="12"/>
      <c r="F269" s="12"/>
    </row>
    <row r="270" spans="2:9" ht="15.75">
      <c r="B270" s="11" t="s">
        <v>45</v>
      </c>
      <c r="C270" s="11" t="s">
        <v>11</v>
      </c>
      <c r="D270" s="11" t="s">
        <v>12</v>
      </c>
      <c r="E270" s="13"/>
      <c r="F270" s="13"/>
    </row>
    <row r="271" spans="2:9">
      <c r="B271" t="s">
        <v>46</v>
      </c>
      <c r="C271">
        <v>0</v>
      </c>
      <c r="D271">
        <v>0</v>
      </c>
    </row>
    <row r="272" spans="2:9">
      <c r="B272" t="s">
        <v>47</v>
      </c>
      <c r="C272">
        <v>0</v>
      </c>
      <c r="D272">
        <v>0</v>
      </c>
    </row>
    <row r="273" spans="2:6">
      <c r="B273" t="s">
        <v>48</v>
      </c>
      <c r="C273">
        <v>0</v>
      </c>
      <c r="D273">
        <v>0</v>
      </c>
      <c r="F273" t="s">
        <v>49</v>
      </c>
    </row>
    <row r="274" spans="2:6">
      <c r="B274" t="s">
        <v>50</v>
      </c>
      <c r="C274">
        <v>0</v>
      </c>
      <c r="D274">
        <v>0</v>
      </c>
    </row>
    <row r="275" spans="2:6">
      <c r="B275" t="s">
        <v>51</v>
      </c>
      <c r="C275">
        <v>0</v>
      </c>
      <c r="D275">
        <v>0</v>
      </c>
    </row>
    <row r="277" spans="2:6" ht="15.75">
      <c r="B277" s="4" t="s">
        <v>52</v>
      </c>
      <c r="C277" s="4"/>
      <c r="D277" s="4"/>
      <c r="E277" s="12"/>
      <c r="F277" s="12"/>
    </row>
    <row r="278" spans="2:6" ht="47.25">
      <c r="B278" s="11" t="s">
        <v>53</v>
      </c>
      <c r="C278" s="11" t="s">
        <v>54</v>
      </c>
      <c r="D278" s="11" t="s">
        <v>55</v>
      </c>
      <c r="E278" s="13"/>
      <c r="F278" s="13"/>
    </row>
    <row r="279" spans="2:6">
      <c r="B279" t="s">
        <v>13</v>
      </c>
      <c r="C279">
        <v>0</v>
      </c>
      <c r="D279">
        <v>0</v>
      </c>
    </row>
    <row r="280" spans="2:6">
      <c r="B280" t="s">
        <v>56</v>
      </c>
      <c r="C280">
        <v>0</v>
      </c>
      <c r="D280">
        <v>0</v>
      </c>
    </row>
    <row r="281" spans="2:6">
      <c r="B281" t="s">
        <v>57</v>
      </c>
      <c r="C281">
        <v>0</v>
      </c>
      <c r="D281">
        <v>0</v>
      </c>
    </row>
    <row r="282" spans="2:6">
      <c r="B282" t="s">
        <v>58</v>
      </c>
      <c r="C282">
        <v>0</v>
      </c>
      <c r="D282">
        <v>0</v>
      </c>
    </row>
    <row r="283" spans="2:6">
      <c r="B283" t="s">
        <v>59</v>
      </c>
      <c r="C283">
        <v>0</v>
      </c>
      <c r="D283">
        <v>0</v>
      </c>
    </row>
    <row r="284" spans="2:6">
      <c r="B284" t="s">
        <v>60</v>
      </c>
      <c r="C284">
        <v>0</v>
      </c>
      <c r="D284">
        <v>0</v>
      </c>
    </row>
    <row r="285" spans="2:6">
      <c r="B285" t="s">
        <v>51</v>
      </c>
      <c r="C285">
        <v>0</v>
      </c>
      <c r="D285">
        <v>0</v>
      </c>
    </row>
    <row r="287" spans="2:6" ht="15.75">
      <c r="B287" s="4" t="s">
        <v>61</v>
      </c>
      <c r="C287" s="4"/>
      <c r="D287" s="4"/>
      <c r="E287" s="12"/>
      <c r="F287" s="12"/>
    </row>
    <row r="288" spans="2:6" ht="47.25">
      <c r="B288" s="11" t="s">
        <v>62</v>
      </c>
      <c r="C288" s="11" t="s">
        <v>63</v>
      </c>
      <c r="D288" s="11" t="s">
        <v>64</v>
      </c>
      <c r="E288" s="13"/>
      <c r="F288" s="13"/>
    </row>
    <row r="289" spans="2:4">
      <c r="B289" t="s">
        <v>14</v>
      </c>
      <c r="C289">
        <v>0</v>
      </c>
      <c r="D289">
        <v>0</v>
      </c>
    </row>
    <row r="290" spans="2:4">
      <c r="B290" t="s">
        <v>65</v>
      </c>
      <c r="C290">
        <v>0</v>
      </c>
      <c r="D290">
        <v>0</v>
      </c>
    </row>
    <row r="291" spans="2:4">
      <c r="B291" t="s">
        <v>66</v>
      </c>
      <c r="C291">
        <v>0</v>
      </c>
      <c r="D291">
        <v>0</v>
      </c>
    </row>
    <row r="292" spans="2:4">
      <c r="B292" t="s">
        <v>67</v>
      </c>
      <c r="C292">
        <v>0</v>
      </c>
      <c r="D292">
        <v>0</v>
      </c>
    </row>
    <row r="293" spans="2:4">
      <c r="B293" t="s">
        <v>51</v>
      </c>
      <c r="C293">
        <v>0</v>
      </c>
      <c r="D293">
        <v>0</v>
      </c>
    </row>
    <row r="295" spans="2:4">
      <c r="B295" t="s">
        <v>164</v>
      </c>
    </row>
  </sheetData>
  <autoFilter ref="B8:I265" xr:uid="{4E907B74-94A4-4D38-BE78-1D0538BF9E44}"/>
  <pageMargins left="0.7" right="0.7" top="0.75" bottom="0.75" header="0.3" footer="0.3"/>
  <headerFooter>
    <oddFooter>&amp;L_x000D_&amp;1#&amp;"Calibri"&amp;8&amp;K000000 This document has been classified as PROTECTED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2a637-3116-4441-8a4b-16ff7db2c52e" xsi:nil="true"/>
    <lcf76f155ced4ddcb4097134ff3c332f xmlns="746cef0a-1d98-4424-a840-36a41e886b6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986443F68544DAF4EAC8B1237F8E6" ma:contentTypeVersion="16" ma:contentTypeDescription="Create a new document." ma:contentTypeScope="" ma:versionID="d685bad7a61d4adf38d169b6dfeee36f">
  <xsd:schema xmlns:xsd="http://www.w3.org/2001/XMLSchema" xmlns:xs="http://www.w3.org/2001/XMLSchema" xmlns:p="http://schemas.microsoft.com/office/2006/metadata/properties" xmlns:ns2="746cef0a-1d98-4424-a840-36a41e886b68" xmlns:ns3="6ad2a637-3116-4441-8a4b-16ff7db2c52e" targetNamespace="http://schemas.microsoft.com/office/2006/metadata/properties" ma:root="true" ma:fieldsID="e7b10d543b106d3da997c09100ac685b" ns2:_="" ns3:_="">
    <xsd:import namespace="746cef0a-1d98-4424-a840-36a41e886b68"/>
    <xsd:import namespace="6ad2a637-3116-4441-8a4b-16ff7db2c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cef0a-1d98-4424-a840-36a41e886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7eb4b6a-75d5-4bea-9160-65cf90733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2a637-3116-4441-8a4b-16ff7db2c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a6b7dbc-e345-4987-85f5-e8780b1a2968}" ma:internalName="TaxCatchAll" ma:showField="CatchAllData" ma:web="6ad2a637-3116-4441-8a4b-16ff7db2c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DD6B1-2D51-4BA7-9558-78EDF2C10AD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d2a637-3116-4441-8a4b-16ff7db2c52e"/>
    <ds:schemaRef ds:uri="746cef0a-1d98-4424-a840-36a41e886b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3D4DAA-2E3B-496D-B3EC-FF6C6097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cef0a-1d98-4424-a840-36a41e886b68"/>
    <ds:schemaRef ds:uri="6ad2a637-3116-4441-8a4b-16ff7db2c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146123-9F34-459E-8C44-46484B43CE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portfolio-holdings-disclosure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Mikkelsen</dc:creator>
  <cp:keywords/>
  <dc:description/>
  <cp:lastModifiedBy>pati-svc</cp:lastModifiedBy>
  <cp:revision/>
  <dcterms:created xsi:type="dcterms:W3CDTF">2024-03-21T03:09:44Z</dcterms:created>
  <dcterms:modified xsi:type="dcterms:W3CDTF">2026-02-24T22:43:56Z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5e209-6f2a-4b58-b4ec-8fd798c3d2df_Enabled">
    <vt:lpwstr>true</vt:lpwstr>
  </property>
  <property fmtid="{D5CDD505-2E9C-101B-9397-08002B2CF9AE}" pid="3" name="MSIP_Label_71f5e209-6f2a-4b58-b4ec-8fd798c3d2df_SetDate">
    <vt:lpwstr>2024-03-21T03:20:15Z</vt:lpwstr>
  </property>
  <property fmtid="{D5CDD505-2E9C-101B-9397-08002B2CF9AE}" pid="4" name="MSIP_Label_71f5e209-6f2a-4b58-b4ec-8fd798c3d2df_Method">
    <vt:lpwstr>Privileged</vt:lpwstr>
  </property>
  <property fmtid="{D5CDD505-2E9C-101B-9397-08002B2CF9AE}" pid="5" name="MSIP_Label_71f5e209-6f2a-4b58-b4ec-8fd798c3d2df_Name">
    <vt:lpwstr>Protected</vt:lpwstr>
  </property>
  <property fmtid="{D5CDD505-2E9C-101B-9397-08002B2CF9AE}" pid="6" name="MSIP_Label_71f5e209-6f2a-4b58-b4ec-8fd798c3d2df_SiteId">
    <vt:lpwstr>c1aa44b8-e725-4ded-a329-8b8cedb3dbf1</vt:lpwstr>
  </property>
  <property fmtid="{D5CDD505-2E9C-101B-9397-08002B2CF9AE}" pid="7" name="MSIP_Label_71f5e209-6f2a-4b58-b4ec-8fd798c3d2df_ActionId">
    <vt:lpwstr>9225001e-7b28-4dae-b8a5-89ee48ba7c43</vt:lpwstr>
  </property>
  <property fmtid="{D5CDD505-2E9C-101B-9397-08002B2CF9AE}" pid="8" name="MSIP_Label_71f5e209-6f2a-4b58-b4ec-8fd798c3d2df_ContentBits">
    <vt:lpwstr>2</vt:lpwstr>
  </property>
  <property fmtid="{D5CDD505-2E9C-101B-9397-08002B2CF9AE}" pid="9" name="ContentTypeId">
    <vt:lpwstr>0x0101009A0986443F68544DAF4EAC8B1237F8E6</vt:lpwstr>
  </property>
  <property fmtid="{D5CDD505-2E9C-101B-9397-08002B2CF9AE}" pid="10" name="MediaServiceImageTags">
    <vt:lpwstr/>
  </property>
</Properties>
</file>